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externalReferences>
    <externalReference r:id="rId8"/>
    <externalReference r:id="rId9"/>
    <externalReference r:id="rId10"/>
  </externalReferences>
  <definedNames>
    <definedName name="_xlnm.Print_Area" localSheetId="2">'COPARTICIPACION'!$A$2:$D$21</definedName>
    <definedName name="_xlnm.Print_Area" localSheetId="3">'EAI'!#REF!</definedName>
    <definedName name="_xlnm.Print_Area" localSheetId="1">'EROGACIONES'!$A$69:$E$135</definedName>
    <definedName name="_xlnm.Print_Area" localSheetId="0">'RECURSOS'!$A$60:$E$117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E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Clas. Económica
</t>
        </r>
      </text>
    </comment>
  </commentList>
</comments>
</file>

<file path=xl/sharedStrings.xml><?xml version="1.0" encoding="utf-8"?>
<sst xmlns="http://schemas.openxmlformats.org/spreadsheetml/2006/main" count="508" uniqueCount="289">
  <si>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</si>
  <si>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</si>
  <si>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</si>
  <si>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</si>
  <si>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</si>
  <si>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</si>
  <si>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</si>
  <si>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</si>
  <si>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</si>
  <si>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</si>
  <si>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</si>
  <si>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</si>
  <si>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</si>
  <si>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</si>
  <si>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</si>
  <si>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</si>
  <si>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</si>
  <si>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</si>
  <si>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</si>
  <si>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</si>
  <si>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</si>
  <si>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</si>
  <si>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</si>
  <si>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</si>
  <si>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</si>
  <si>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</si>
  <si>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</si>
  <si>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</si>
  <si>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</si>
  <si>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</si>
  <si>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</si>
  <si>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</si>
  <si>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</si>
  <si>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</si>
  <si>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</si>
  <si>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</si>
  <si>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</si>
  <si>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</si>
  <si>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</si>
  <si>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</si>
  <si>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</si>
  <si>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</si>
  <si>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</si>
  <si>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</si>
  <si>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</si>
  <si>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</si>
  <si>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</si>
  <si>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</si>
  <si>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</si>
  <si>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</si>
  <si>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</si>
  <si>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</si>
  <si>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</si>
  <si>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</si>
  <si>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</si>
  <si>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</si>
  <si>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</si>
  <si>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</si>
  <si>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</si>
  <si>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</si>
  <si>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</si>
  <si>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</si>
  <si>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</si>
  <si>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</si>
  <si>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</si>
  <si>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</si>
  <si>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</si>
  <si>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</si>
  <si>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</si>
  <si>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</si>
  <si>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</si>
  <si>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</si>
  <si>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</si>
  <si>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</si>
  <si>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</si>
  <si>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</si>
  <si>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</si>
  <si>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</si>
  <si>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</si>
  <si>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</si>
  <si>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</si>
  <si>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</si>
  <si>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</si>
  <si>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</si>
  <si>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Fondo Financiamiento Educativo (3)</t>
  </si>
  <si>
    <t>(3) Según información difundida por el Min. de Gob. y Reforma del Estado.</t>
  </si>
  <si>
    <t>Dirección General de Ingresos Públicos</t>
  </si>
  <si>
    <t>Dirección General de Ingresos Públicos.</t>
  </si>
  <si>
    <t>(4)Cifras del Presupuesto del ejercicio 2017</t>
  </si>
  <si>
    <t>PRESUPUESTADO EJERCICIO 2017 (4)</t>
  </si>
  <si>
    <t>EJECUTADO EJERCICIO 2017 (3)</t>
  </si>
  <si>
    <t>PRESUPUESTADO EJERCICIO 2017 (6)</t>
  </si>
  <si>
    <t>EJECUTADO EJERCICIO 2017 (5)</t>
  </si>
  <si>
    <t>(6)Cifras del Presupuesto del ejercicio 2017</t>
  </si>
  <si>
    <t>PRESUPUESTADO EJERCICIO 2017 (5)</t>
  </si>
  <si>
    <t>EJECUTADO EJERCICIO 2017 (2)</t>
  </si>
  <si>
    <t>(5) Cifras del Presupuesto Anual 2017</t>
  </si>
  <si>
    <t>(5) Cifras del Presupuesto Anual 2017.</t>
  </si>
  <si>
    <t xml:space="preserve">      Coparticipación a MMCC (4) </t>
  </si>
  <si>
    <t xml:space="preserve">      Coparticipación a MMCC (4)</t>
  </si>
  <si>
    <t>EJECUTADO EJERCICIO 2017 (1)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</si>
  <si>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</si>
  <si>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</si>
  <si>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Ley 13582</t>
  </si>
  <si>
    <t>FUENTE: Elaborado sobre información de la Contaduría General de la Provincia y consultas al SIPAF</t>
  </si>
  <si>
    <t>TOTAL DE GASTOS (*)</t>
  </si>
  <si>
    <t xml:space="preserve">(*) Estos montos no incluyen los Gastos  no Clasificados del cuadro "Erogaciones Clasificación Funcional". </t>
  </si>
  <si>
    <t>Ley 13618 art 56 - Dto 1450/2017</t>
  </si>
  <si>
    <t>(4) Incluye: Impuesto Inmobiliario, Ingresos Brutos , Regimen Federal y Ley 13618 art 56 - Dto 1450/2017.</t>
  </si>
  <si>
    <t>I.A) DATOS DEL MES DE OCTUBRE DE 2017</t>
  </si>
  <si>
    <t>(2)Corresponde a la ejecución del mes de Octubre de 2016.</t>
  </si>
  <si>
    <t>(3)Corresponde a la ejecución presupuestaria del mes de Octubre  de 2017</t>
  </si>
  <si>
    <t>(4)Corresponde a la ejecución del mes de Octubre de 2016</t>
  </si>
  <si>
    <t>(5)Corresponde a la ejecución presupuestaria del mes de Octubre de 2017</t>
  </si>
  <si>
    <t>I.B) DATOS ACUMULADOS AL MES DE OCTUBRE DE 2017</t>
  </si>
  <si>
    <t>(2)Corresponde a la ejecución acumulada al mes de Octubre de 2016.</t>
  </si>
  <si>
    <t>(3)Corresponde a la ejecución presupuestaria acumulada al mes de Octubre  de 2017</t>
  </si>
  <si>
    <t>(4)Corresponde a la ejecución acumulada al mes de Octubre de 2016</t>
  </si>
  <si>
    <t>(5)Corresponde a la ejecución presupuestaria acumulada al mes de Octubre de 2017</t>
  </si>
  <si>
    <t>II-A) DATOS DEL MES DE OCTUBRE DE 2017</t>
  </si>
  <si>
    <t>(2) Ejecución presupuestaria del mes de Octubre 2017 (Incluye déficit de la Caja de Jubilaciones y Pens.)</t>
  </si>
  <si>
    <t>(3) Cifras de la ejecución presupuestaria del mes de Octubre de 2016</t>
  </si>
  <si>
    <t>(2) Ejecución presupuestaria del mes de Octubre 2017.(Incluye déficit de la Caja de Jubilaciones y Pens.)</t>
  </si>
  <si>
    <t>(3) Cifras de la ejecución presupuestaria del mes de Octubre de 2016.</t>
  </si>
  <si>
    <t>II-B) DATOS ACUMULADOS AL MES DE OCTUBRE DE 2017</t>
  </si>
  <si>
    <t>(2) Ejecución presupuestaria acumulada al mes de Octubre 2017 (Incluye déficit de la Caja de Jubilaciones y Pens.)</t>
  </si>
  <si>
    <t>(3) Cifras de la ejecución presupuestaria acumulada al mes de Octubre de 2016</t>
  </si>
  <si>
    <t>(3) Cifras de la ejecución presupuestaria acumulada al mes de Octubre de 2016.</t>
  </si>
  <si>
    <t>II-C) COPARTICIPACION A MUNICIPIOS Y COMUNAS AL MES DE OCTUBRE</t>
  </si>
  <si>
    <t>(1) Corresponde a la ejecución acumulada al mes de Octubre de 2017.</t>
  </si>
  <si>
    <t>(2) Cifras de ejecución acumulada al mes de Octubre de 2016.</t>
  </si>
  <si>
    <t>ADMINISTRACION PROVINCIAL</t>
  </si>
  <si>
    <t>ESQUEMA AHORRO - INVERSION - FINANCIAMIENTO</t>
  </si>
  <si>
    <t>Al 31-10-2017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</si>
  <si>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</si>
  <si>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</si>
  <si>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</si>
  <si>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</si>
  <si>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</si>
  <si>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</si>
  <si>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</si>
  <si>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</si>
  <si>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 xml:space="preserve"> 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</si>
  <si>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</si>
  <si>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</si>
  <si>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</si>
  <si>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</si>
  <si>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</si>
  <si>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</si>
  <si>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</si>
  <si>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</si>
  <si>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</si>
  <si>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</si>
  <si>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</si>
  <si>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</si>
  <si>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</si>
  <si>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</si>
  <si>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</si>
  <si>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</si>
  <si>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</si>
  <si>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</si>
  <si>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</si>
  <si>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</si>
  <si>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</si>
  <si>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</si>
  <si>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</si>
  <si>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</si>
  <si>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</si>
  <si>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</si>
  <si>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</si>
  <si>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</si>
  <si>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</si>
  <si>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</si>
  <si>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</si>
  <si>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</si>
  <si>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</si>
  <si>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</si>
  <si>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</si>
  <si>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</si>
  <si>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</si>
  <si>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</si>
  <si>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</si>
  <si>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</si>
  <si>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</si>
  <si>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</si>
  <si>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</si>
  <si>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</si>
  <si>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</si>
  <si>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</si>
  <si>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</si>
  <si>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</si>
  <si>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</si>
  <si>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</si>
  <si>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</si>
  <si>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</si>
  <si>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</si>
  <si>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</si>
  <si>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</si>
  <si>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</si>
  <si>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</si>
  <si>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</si>
  <si>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</si>
  <si>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</si>
  <si>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</si>
  <si>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</si>
  <si>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</si>
  <si>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</si>
  <si>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</si>
  <si>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</si>
  <si>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</si>
  <si>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</si>
  <si>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</si>
  <si>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</si>
  <si>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</si>
  <si>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</si>
  <si>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</si>
  <si>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</si>
  <si>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</si>
  <si>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</si>
  <si>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</si>
  <si>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</si>
  <si>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</si>
  <si>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</si>
  <si>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</si>
  <si>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</si>
  <si>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</si>
  <si>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</si>
  <si>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</si>
  <si>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</si>
  <si>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</si>
  <si>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</si>
  <si>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</si>
  <si>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</si>
  <si>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</si>
  <si>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</si>
  <si>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</si>
  <si>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</si>
  <si>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</si>
  <si>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</si>
  <si>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</si>
  <si>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</si>
  <si>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</si>
  <si>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</si>
  <si>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</si>
  <si>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</si>
  <si>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</si>
  <si>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</si>
  <si>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</si>
  <si>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</si>
  <si>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</si>
  <si>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</si>
  <si>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</si>
  <si>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</si>
  <si>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</si>
  <si>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</si>
  <si>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</si>
  <si>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</si>
  <si>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</si>
  <si>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</si>
  <si>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</si>
  <si>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</si>
  <si>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</si>
  <si>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</si>
  <si>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</si>
  <si>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</si>
  <si>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</si>
  <si>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</si>
  <si>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</si>
  <si>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</si>
  <si>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</si>
  <si>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</si>
  <si>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</si>
  <si>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</si>
  <si>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</si>
  <si>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</si>
  <si>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</si>
  <si>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</si>
  <si>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XVIII -</t>
  </si>
  <si>
    <t>RESULTADO FINANCIERO NETO DE FUENTES</t>
  </si>
  <si>
    <t>Y APLICACIONES</t>
  </si>
  <si>
    <t>(*)</t>
  </si>
  <si>
    <t>RESULTADO FINANCIERO ANTES DE CONTRIBUCIONES: según Art. 4° Ley 13.618 (Presupuesto 2017) - Acumulado Enero-Octubre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</si>
  <si>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</si>
  <si>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</si>
  <si>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</si>
  <si>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</si>
  <si>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</si>
  <si>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 xml:space="preserve">Resultado Financiero antes de Contribuciones </t>
  </si>
  <si>
    <t>según XVII sin déficit de la Caja de Jubilaciones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</si>
</sst>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.##000"/>
    <numFmt numFmtId="174" formatCode="&quot;$&quot;#,#00"/>
    <numFmt numFmtId="175" formatCode="#,#00"/>
    <numFmt numFmtId="176" formatCode="#,"/>
    <numFmt numFmtId="177" formatCode="#,##0.0"/>
    <numFmt numFmtId="178" formatCode="#,##0.0_);\(#,##0.0\)"/>
    <numFmt numFmtId="179" formatCode="#,##0.000000_);\(#,##0.000000\)"/>
    <numFmt numFmtId="180" formatCode="#,##0.000000"/>
    <numFmt numFmtId="181" formatCode="#,##0.0000_ ;\-#,##0.0000\ "/>
    <numFmt numFmtId="182" formatCode="#,##0_ ;\-#,##0\ "/>
    <numFmt numFmtId="183" formatCode="#,##0.0000"/>
    <numFmt numFmtId="184" formatCode="#,##0.00000"/>
    <numFmt numFmtId="185" formatCode="#,##0.0000000"/>
    <numFmt numFmtId="186" formatCode="#,##0.0;\-#,##0.0"/>
    <numFmt numFmtId="187" formatCode="#,##0.000;\-#,##0.000"/>
    <numFmt numFmtId="188" formatCode="#,##0.00_ ;\-#,##0.00\ 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"/>
    <numFmt numFmtId="194" formatCode="0.000"/>
    <numFmt numFmtId="195" formatCode="0.0"/>
    <numFmt numFmtId="196" formatCode="0.00000"/>
    <numFmt numFmtId="197" formatCode="_ * #,##0.000_ ;_ * \-#,##0.0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6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5" fontId="6" fillId="0" borderId="0">
      <alignment/>
      <protection locked="0"/>
    </xf>
    <xf numFmtId="173" fontId="6" fillId="0" borderId="0">
      <alignment/>
      <protection locked="0"/>
    </xf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6" fillId="0" borderId="0">
      <alignment/>
      <protection locked="0"/>
    </xf>
    <xf numFmtId="0" fontId="45" fillId="30" borderId="0" applyNumberFormat="0" applyBorder="0" applyAlignment="0" applyProtection="0"/>
    <xf numFmtId="37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  <xf numFmtId="176" fontId="6" fillId="0" borderId="10">
      <alignment/>
      <protection locked="0"/>
    </xf>
  </cellStyleXfs>
  <cellXfs count="135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18" fillId="32" borderId="12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3" xfId="0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 applyProtection="1">
      <alignment horizontal="center"/>
      <protection/>
    </xf>
    <xf numFmtId="4" fontId="3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0" fillId="32" borderId="0" xfId="0" applyFill="1" applyBorder="1" applyAlignment="1">
      <alignment/>
    </xf>
    <xf numFmtId="4" fontId="0" fillId="0" borderId="11" xfId="0" applyNumberFormat="1" applyBorder="1" applyAlignment="1">
      <alignment/>
    </xf>
    <xf numFmtId="4" fontId="15" fillId="33" borderId="13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/>
    </xf>
    <xf numFmtId="4" fontId="15" fillId="33" borderId="14" xfId="0" applyNumberFormat="1" applyFont="1" applyFill="1" applyBorder="1" applyAlignment="1">
      <alignment/>
    </xf>
    <xf numFmtId="0" fontId="15" fillId="33" borderId="12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/>
    </xf>
    <xf numFmtId="4" fontId="15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4" fontId="0" fillId="32" borderId="11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7" fontId="4" fillId="0" borderId="0" xfId="57" applyFont="1" applyBorder="1" applyProtection="1">
      <alignment/>
      <protection/>
    </xf>
    <xf numFmtId="37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5" fillId="32" borderId="0" xfId="0" applyFont="1" applyFill="1" applyAlignment="1">
      <alignment/>
    </xf>
    <xf numFmtId="4" fontId="21" fillId="33" borderId="12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6" xfId="0" applyFont="1" applyBorder="1" applyAlignment="1">
      <alignment/>
    </xf>
    <xf numFmtId="0" fontId="0" fillId="0" borderId="19" xfId="0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4" fontId="13" fillId="32" borderId="0" xfId="0" applyNumberFormat="1" applyFont="1" applyFill="1" applyAlignment="1">
      <alignment/>
    </xf>
    <xf numFmtId="4" fontId="13" fillId="32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13" fillId="32" borderId="0" xfId="0" applyNumberFormat="1" applyFont="1" applyFill="1" applyAlignment="1" applyProtection="1">
      <alignment/>
      <protection locked="0"/>
    </xf>
    <xf numFmtId="4" fontId="13" fillId="32" borderId="0" xfId="0" applyNumberFormat="1" applyFont="1" applyFill="1" applyAlignment="1" applyProtection="1">
      <alignment horizontal="center"/>
      <protection locked="0"/>
    </xf>
    <xf numFmtId="4" fontId="13" fillId="32" borderId="0" xfId="0" applyNumberFormat="1" applyFont="1" applyFill="1" applyBorder="1" applyAlignment="1">
      <alignment/>
    </xf>
    <xf numFmtId="4" fontId="14" fillId="32" borderId="0" xfId="0" applyNumberFormat="1" applyFont="1" applyFill="1" applyBorder="1" applyAlignment="1">
      <alignment/>
    </xf>
    <xf numFmtId="4" fontId="14" fillId="32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13" fillId="32" borderId="0" xfId="0" applyNumberFormat="1" applyFont="1" applyFill="1" applyAlignment="1" applyProtection="1">
      <alignment horizontal="right"/>
      <protection locked="0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" fontId="13" fillId="32" borderId="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13" fillId="32" borderId="0" xfId="0" applyNumberFormat="1" applyFont="1" applyFill="1" applyAlignment="1" applyProtection="1">
      <alignment/>
      <protection/>
    </xf>
    <xf numFmtId="4" fontId="13" fillId="32" borderId="0" xfId="0" applyNumberFormat="1" applyFont="1" applyFill="1" applyAlignment="1" applyProtection="1">
      <alignment horizontal="right"/>
      <protection/>
    </xf>
    <xf numFmtId="4" fontId="13" fillId="32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horizontal="left" indent="1"/>
    </xf>
    <xf numFmtId="4" fontId="13" fillId="32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left" indent="3"/>
    </xf>
    <xf numFmtId="0" fontId="4" fillId="0" borderId="0" xfId="58" applyFont="1" applyFill="1">
      <alignment/>
      <protection/>
    </xf>
    <xf numFmtId="0" fontId="13" fillId="0" borderId="0" xfId="0" applyFont="1" applyFill="1" applyBorder="1" applyAlignment="1">
      <alignment/>
    </xf>
    <xf numFmtId="4" fontId="13" fillId="32" borderId="27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4" fontId="13" fillId="0" borderId="26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>
      <alignment/>
    </xf>
    <xf numFmtId="0" fontId="13" fillId="0" borderId="28" xfId="0" applyFont="1" applyBorder="1" applyAlignment="1" quotePrefix="1">
      <alignment/>
    </xf>
    <xf numFmtId="0" fontId="0" fillId="0" borderId="29" xfId="0" applyFill="1" applyBorder="1" applyAlignment="1">
      <alignment/>
    </xf>
    <xf numFmtId="0" fontId="1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32" borderId="27" xfId="0" applyFill="1" applyBorder="1" applyAlignment="1">
      <alignment/>
    </xf>
    <xf numFmtId="4" fontId="13" fillId="32" borderId="36" xfId="0" applyNumberFormat="1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27" xfId="0" applyFill="1" applyBorder="1" applyAlignment="1">
      <alignment/>
    </xf>
    <xf numFmtId="0" fontId="13" fillId="0" borderId="27" xfId="0" applyFont="1" applyBorder="1" applyAlignment="1">
      <alignment/>
    </xf>
    <xf numFmtId="0" fontId="0" fillId="0" borderId="28" xfId="0" applyBorder="1" applyAlignment="1">
      <alignment/>
    </xf>
    <xf numFmtId="4" fontId="13" fillId="32" borderId="29" xfId="0" applyNumberFormat="1" applyFont="1" applyFill="1" applyBorder="1" applyAlignment="1" applyProtection="1">
      <alignment/>
      <protection/>
    </xf>
    <xf numFmtId="0" fontId="0" fillId="32" borderId="29" xfId="0" applyFill="1" applyBorder="1" applyAlignment="1">
      <alignment/>
    </xf>
    <xf numFmtId="4" fontId="13" fillId="32" borderId="30" xfId="0" applyNumberFormat="1" applyFont="1" applyFill="1" applyBorder="1" applyAlignment="1" applyProtection="1">
      <alignment/>
      <protection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5" xfId="0" applyFill="1" applyBorder="1" applyAlignment="1">
      <alignment/>
    </xf>
    <xf numFmtId="0" fontId="0" fillId="0" borderId="27" xfId="0" applyBorder="1" applyAlignment="1">
      <alignment/>
    </xf>
    <xf numFmtId="4" fontId="15" fillId="33" borderId="38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3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Incorrecto" xfId="50"/>
    <cellStyle name="Comma" xfId="51"/>
    <cellStyle name="Comma [0]" xfId="52"/>
    <cellStyle name="Currency" xfId="53"/>
    <cellStyle name="Currency [0]" xfId="54"/>
    <cellStyle name="Monetario" xfId="55"/>
    <cellStyle name="Neutral" xfId="56"/>
    <cellStyle name="Normal 2" xfId="57"/>
    <cellStyle name="Normal_7CI201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  <cellStyle name="Total 2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Nueva%20propuesta%20Portal\2017\Enero\Enero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Cuadros\A&#241;o%20a%20A&#241;o\EAI%202016\EAI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Cuadros\A&#241;o%20a%20A&#241;o\EAI%202017\EAI%202017%20a%20Octu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Otras Procedencias"/>
      <sheetName val="EROGACIONES"/>
      <sheetName val="Transferencias Ctes."/>
      <sheetName val="COPARTICIPACION"/>
      <sheetName val="Datos copa"/>
      <sheetName val="EAI"/>
      <sheetName val="Hoja1"/>
      <sheetName val="Hoja2"/>
    </sheetNames>
    <sheetDataSet>
      <sheetData sheetId="0">
        <row r="8">
          <cell r="B8">
            <v>102988.564</v>
          </cell>
        </row>
        <row r="9">
          <cell r="B9">
            <v>24119.206</v>
          </cell>
        </row>
        <row r="10">
          <cell r="B10">
            <v>7044.6</v>
          </cell>
        </row>
        <row r="11">
          <cell r="B11">
            <v>7817.367</v>
          </cell>
        </row>
        <row r="14">
          <cell r="B14">
            <v>3979.61</v>
          </cell>
        </row>
        <row r="15">
          <cell r="B15">
            <v>246.08499999999998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-INTERANUAL REC-GTOS CTES"/>
      <sheetName val="INV-REAL-DIR-ACUMULADA"/>
      <sheetName val="INCREMENTOS 2015-2016"/>
      <sheetName val="CUADROS P GRAFICOS NUEVOS"/>
      <sheetName val="EAI2016"/>
      <sheetName val="RTDO-ECON"/>
      <sheetName val="RTDO-ECONO-MENSUAL-ACUM"/>
      <sheetName val="RESFINSCONT"/>
      <sheetName val="RDO-FINANC-ANTES-CONTRIBUCIONES"/>
      <sheetName val="RESFINCCONT"/>
      <sheetName val="TOTAL1"/>
      <sheetName val="TOTAL2"/>
      <sheetName val="A.CTRAL1"/>
      <sheetName val="A.CTRAL2"/>
      <sheetName val="DESC.1"/>
      <sheetName val="DESC.2"/>
      <sheetName val="ISS1"/>
      <sheetName val="ISS2"/>
      <sheetName val="Ing.Trib.Prov"/>
      <sheetName val="Ing.Trib.Adm.Ctral"/>
      <sheetName val="ing.Trib.Adm.Ctral.Torta"/>
      <sheetName val="Hoja1"/>
      <sheetName val="Hoja2"/>
    </sheetNames>
    <sheetDataSet>
      <sheetData sheetId="4">
        <row r="8">
          <cell r="AP8">
            <v>7139876.740000017</v>
          </cell>
        </row>
        <row r="29">
          <cell r="AP29">
            <v>1937495.6339999996</v>
          </cell>
        </row>
        <row r="30">
          <cell r="AP30">
            <v>631876.1680000005</v>
          </cell>
        </row>
        <row r="34">
          <cell r="AP34">
            <v>464865.9659999991</v>
          </cell>
        </row>
        <row r="57">
          <cell r="AP57">
            <v>0</v>
          </cell>
        </row>
        <row r="58">
          <cell r="AP58">
            <v>135985.03499999992</v>
          </cell>
        </row>
        <row r="59">
          <cell r="AP59">
            <v>19284.72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-INTERANUAL REC-GTOS CTES"/>
      <sheetName val="INV-REAL-DIR-ACUMULADA"/>
      <sheetName val="INCREMENTOS 2016-2017"/>
      <sheetName val="CUADROS P GRAFICOS NUEVOS"/>
      <sheetName val="EAI2017"/>
      <sheetName val="RTDO-ECON"/>
      <sheetName val="RTDO-ECONO-MENSUAL-ACUM"/>
      <sheetName val="RESFINSCONT"/>
      <sheetName val="RDO-FINANC-ANTES-CONTRIBUCIONES"/>
      <sheetName val="RESFINCCONT"/>
      <sheetName val="TOTAL1"/>
      <sheetName val="TOTAL2"/>
      <sheetName val="A.CTRAL1"/>
      <sheetName val="A.CTRAL2"/>
      <sheetName val="DESC.1"/>
      <sheetName val="DESC.2"/>
      <sheetName val="ISS1"/>
      <sheetName val="ISS2"/>
      <sheetName val="Ing.Trib.Prov"/>
      <sheetName val="Ing.Trib.Adm.Ctral"/>
      <sheetName val="ing.Trib.Adm.Ctral.Torta"/>
      <sheetName val="Hoja1"/>
      <sheetName val="Hoja2"/>
    </sheetNames>
    <sheetDataSet>
      <sheetData sheetId="4">
        <row r="8">
          <cell r="AP8">
            <v>9765327.319000006</v>
          </cell>
        </row>
        <row r="29">
          <cell r="AP29">
            <v>2477679.200000003</v>
          </cell>
        </row>
        <row r="30">
          <cell r="AP30">
            <v>865028.6099999994</v>
          </cell>
        </row>
        <row r="34">
          <cell r="AP34">
            <v>1069247.186999999</v>
          </cell>
        </row>
        <row r="57">
          <cell r="AP57">
            <v>0</v>
          </cell>
        </row>
        <row r="58">
          <cell r="AP58">
            <v>197371.55900000012</v>
          </cell>
        </row>
        <row r="59">
          <cell r="AP59">
            <v>24370.45199999999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zoomScalePageLayoutView="0" workbookViewId="0" topLeftCell="A1">
      <selection activeCell="E96" sqref="E96"/>
    </sheetView>
  </sheetViews>
  <sheetFormatPr defaultColWidth="9.140625" defaultRowHeight="15"/>
  <cols>
    <col min="1" max="1" width="40.57421875" style="0" customWidth="1"/>
    <col min="2" max="2" width="27.00390625" style="0" customWidth="1"/>
    <col min="3" max="3" width="25.00390625" style="0" customWidth="1"/>
    <col min="4" max="4" width="15.7109375" style="0" customWidth="1"/>
    <col min="5" max="5" width="22.28125" style="0" customWidth="1"/>
    <col min="6" max="6" width="9.140625" style="0" customWidth="1"/>
    <col min="7" max="7" width="9.7109375" style="0" bestFit="1" customWidth="1"/>
  </cols>
  <sheetData>
    <row r="1" spans="1:2" ht="15">
      <c r="A1" s="1" t="s">
        <v>0</v>
      </c>
      <c r="B1" s="1"/>
    </row>
    <row r="2" spans="1:2" ht="15">
      <c r="A2" s="2" t="s">
        <v>76</v>
      </c>
      <c r="B2" s="2"/>
    </row>
    <row r="3" spans="1:2" ht="16.5" customHeight="1">
      <c r="A3" s="2" t="s">
        <v>109</v>
      </c>
      <c r="B3" s="2"/>
    </row>
    <row r="4" spans="1:2" ht="16.5" customHeight="1">
      <c r="A4" s="7" t="s">
        <v>16</v>
      </c>
      <c r="B4" s="7"/>
    </row>
    <row r="5" ht="16.5" customHeight="1">
      <c r="A5" t="s">
        <v>52</v>
      </c>
    </row>
    <row r="6" spans="1:5" ht="49.5" customHeight="1">
      <c r="A6" s="5" t="s">
        <v>1</v>
      </c>
      <c r="B6" s="6" t="s">
        <v>89</v>
      </c>
      <c r="C6" s="6" t="s">
        <v>90</v>
      </c>
      <c r="D6" s="6" t="s">
        <v>12</v>
      </c>
      <c r="E6" s="6" t="s">
        <v>73</v>
      </c>
    </row>
    <row r="7" spans="1:5" ht="16.5" customHeight="1">
      <c r="A7" s="9" t="s">
        <v>3</v>
      </c>
      <c r="B7" s="23">
        <f>SUM(B8:B11)</f>
        <v>141969.737</v>
      </c>
      <c r="C7" s="23">
        <f>SUM(C8:C11)</f>
        <v>14177.282316000006</v>
      </c>
      <c r="D7" s="23">
        <f>+C7/$C$16*100</f>
        <v>98.46002058219871</v>
      </c>
      <c r="E7" s="122">
        <f>SUM(E8:E11)</f>
        <v>10174.114508000017</v>
      </c>
    </row>
    <row r="8" spans="1:6" ht="16.5" customHeight="1">
      <c r="A8" s="4" t="s">
        <v>4</v>
      </c>
      <c r="B8" s="22">
        <f>'[1]RECURSOS'!$B$8</f>
        <v>102988.564</v>
      </c>
      <c r="C8" s="22">
        <f>'[3]EAI2017'!$AP$8/1000</f>
        <v>9765.327319000005</v>
      </c>
      <c r="D8" s="22">
        <f aca="true" t="shared" si="0" ref="D8:D16">+C8/$C$16*100</f>
        <v>67.81936815461012</v>
      </c>
      <c r="E8" s="22">
        <f>'[2]EAI2016'!$AP$8/1000</f>
        <v>7139.876740000017</v>
      </c>
      <c r="F8" s="32"/>
    </row>
    <row r="9" spans="1:6" ht="16.5" customHeight="1">
      <c r="A9" s="4" t="s">
        <v>5</v>
      </c>
      <c r="B9" s="22">
        <f>'[1]RECURSOS'!$B$9</f>
        <v>24119.206</v>
      </c>
      <c r="C9" s="22">
        <f>'[3]EAI2017'!$AP$29/1000</f>
        <v>2477.6792000000028</v>
      </c>
      <c r="D9" s="22">
        <f t="shared" si="0"/>
        <v>17.207271435426623</v>
      </c>
      <c r="E9" s="22">
        <f>'[2]EAI2016'!$AP$29/1000</f>
        <v>1937.4956339999997</v>
      </c>
      <c r="F9" s="32"/>
    </row>
    <row r="10" spans="1:5" ht="16.5" customHeight="1">
      <c r="A10" s="4" t="s">
        <v>6</v>
      </c>
      <c r="B10" s="22">
        <f>'[1]RECURSOS'!$B$10</f>
        <v>7044.6</v>
      </c>
      <c r="C10" s="22">
        <f>'[3]EAI2017'!$AP$30/1000</f>
        <v>865.0286099999994</v>
      </c>
      <c r="D10" s="22">
        <f t="shared" si="0"/>
        <v>6.007550166978747</v>
      </c>
      <c r="E10" s="22">
        <f>'[2]EAI2016'!$AP$30/1000</f>
        <v>631.8761680000006</v>
      </c>
    </row>
    <row r="11" spans="1:5" ht="16.5" customHeight="1">
      <c r="A11" s="4" t="s">
        <v>7</v>
      </c>
      <c r="B11" s="22">
        <f>'[1]RECURSOS'!$B$11</f>
        <v>7817.367</v>
      </c>
      <c r="C11" s="22">
        <f>'[3]EAI2017'!$AP$34/1000</f>
        <v>1069.247186999999</v>
      </c>
      <c r="D11" s="22">
        <f t="shared" si="0"/>
        <v>7.425830825183233</v>
      </c>
      <c r="E11" s="22">
        <f>'[2]EAI2016'!$AP$34/1000</f>
        <v>464.8659659999991</v>
      </c>
    </row>
    <row r="12" spans="1:5" ht="16.5" customHeight="1">
      <c r="A12" s="9" t="s">
        <v>8</v>
      </c>
      <c r="B12" s="23">
        <f>SUM(B13:B15)</f>
        <v>4225.695</v>
      </c>
      <c r="C12" s="23">
        <f>SUM(C13:C15)</f>
        <v>221.74201100000013</v>
      </c>
      <c r="D12" s="23">
        <f t="shared" si="0"/>
        <v>1.5399794178012853</v>
      </c>
      <c r="E12" s="23">
        <f>SUM(E13:E15)</f>
        <v>155.26975499999992</v>
      </c>
    </row>
    <row r="13" spans="1:5" ht="16.5" customHeight="1">
      <c r="A13" s="4" t="s">
        <v>9</v>
      </c>
      <c r="B13" s="22">
        <f>'[1]RECURSOS'!$B$13</f>
        <v>0</v>
      </c>
      <c r="C13" s="22">
        <f>'[3]EAI2017'!$AP$57/1000</f>
        <v>0</v>
      </c>
      <c r="D13" s="22">
        <f t="shared" si="0"/>
        <v>0</v>
      </c>
      <c r="E13" s="22">
        <f>'[2]EAI2016'!$AP$57</f>
        <v>0</v>
      </c>
    </row>
    <row r="14" spans="1:5" ht="16.5" customHeight="1">
      <c r="A14" s="4" t="s">
        <v>10</v>
      </c>
      <c r="B14" s="22">
        <f>'[1]RECURSOS'!$B$14</f>
        <v>3979.61</v>
      </c>
      <c r="C14" s="22">
        <f>'[3]EAI2017'!$AP$58/1000</f>
        <v>197.37155900000013</v>
      </c>
      <c r="D14" s="22">
        <f t="shared" si="0"/>
        <v>1.3707287002071613</v>
      </c>
      <c r="E14" s="22">
        <f>'[2]EAI2016'!$AP$58/1000</f>
        <v>135.98503499999993</v>
      </c>
    </row>
    <row r="15" spans="1:5" ht="16.5" customHeight="1">
      <c r="A15" s="4" t="s">
        <v>11</v>
      </c>
      <c r="B15" s="22">
        <f>'[1]RECURSOS'!$B$15</f>
        <v>246.08499999999998</v>
      </c>
      <c r="C15" s="22">
        <f>'[3]EAI2017'!$AP$59/1000</f>
        <v>24.37045199999999</v>
      </c>
      <c r="D15" s="22">
        <f t="shared" si="0"/>
        <v>0.16925071759412397</v>
      </c>
      <c r="E15" s="22">
        <f>'[2]EAI2016'!$AP$59/1000</f>
        <v>19.28472</v>
      </c>
    </row>
    <row r="16" spans="1:5" ht="16.5" customHeight="1">
      <c r="A16" s="10" t="s">
        <v>13</v>
      </c>
      <c r="B16" s="25">
        <f>B12+B7</f>
        <v>146195.432</v>
      </c>
      <c r="C16" s="25">
        <f>C7+C12</f>
        <v>14399.024327000006</v>
      </c>
      <c r="D16" s="25">
        <f t="shared" si="0"/>
        <v>100</v>
      </c>
      <c r="E16" s="25">
        <f>+E12+E7</f>
        <v>10329.384263000016</v>
      </c>
    </row>
    <row r="17" spans="1:6" ht="33.75" customHeight="1">
      <c r="A17" s="126" t="s">
        <v>14</v>
      </c>
      <c r="B17" s="126"/>
      <c r="C17" s="126"/>
      <c r="D17" s="126"/>
      <c r="E17" s="126"/>
      <c r="F17" s="32"/>
    </row>
    <row r="18" spans="1:5" ht="22.5" customHeight="1">
      <c r="A18" s="124" t="s">
        <v>110</v>
      </c>
      <c r="B18" s="124"/>
      <c r="C18" s="124"/>
      <c r="D18" s="124"/>
      <c r="E18" s="124"/>
    </row>
    <row r="19" spans="1:5" ht="22.5" customHeight="1">
      <c r="A19" t="s">
        <v>111</v>
      </c>
      <c r="B19" s="20"/>
      <c r="C19" s="20"/>
      <c r="D19" s="20"/>
      <c r="E19" s="20"/>
    </row>
    <row r="20" spans="1:5" ht="16.5" customHeight="1">
      <c r="A20" t="s">
        <v>88</v>
      </c>
      <c r="B20" s="20"/>
      <c r="C20" s="20"/>
      <c r="D20" s="20"/>
      <c r="E20" s="20"/>
    </row>
    <row r="21" spans="2:5" ht="16.5" customHeight="1">
      <c r="B21" s="20"/>
      <c r="C21" s="20"/>
      <c r="D21" s="20"/>
      <c r="E21" s="20"/>
    </row>
    <row r="22" ht="16.5" customHeight="1">
      <c r="A22" t="s">
        <v>104</v>
      </c>
    </row>
    <row r="23" spans="1:2" ht="16.5" customHeight="1">
      <c r="A23" s="3" t="s">
        <v>86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OCTUBRE DE 2017</v>
      </c>
      <c r="B27" s="2"/>
    </row>
    <row r="28" spans="1:2" ht="16.5" customHeight="1">
      <c r="A28" s="7" t="s">
        <v>15</v>
      </c>
      <c r="B28" s="33"/>
    </row>
    <row r="29" ht="16.5" customHeight="1">
      <c r="A29" t="s">
        <v>52</v>
      </c>
    </row>
    <row r="30" spans="1:5" ht="46.5" customHeight="1">
      <c r="A30" s="5" t="s">
        <v>1</v>
      </c>
      <c r="B30" s="6" t="s">
        <v>91</v>
      </c>
      <c r="C30" s="6" t="s">
        <v>92</v>
      </c>
      <c r="D30" s="6" t="s">
        <v>12</v>
      </c>
      <c r="E30" s="6" t="s">
        <v>72</v>
      </c>
    </row>
    <row r="31" spans="1:5" ht="15">
      <c r="A31" s="9" t="s">
        <v>53</v>
      </c>
      <c r="B31" s="23">
        <v>102988.56400000001</v>
      </c>
      <c r="C31" s="23">
        <v>9765.327316000003</v>
      </c>
      <c r="D31" s="23">
        <v>67.81936814790535</v>
      </c>
      <c r="E31" s="23">
        <v>7139.876740000003</v>
      </c>
    </row>
    <row r="32" spans="1:5" ht="16.5" customHeight="1">
      <c r="A32" s="4" t="s">
        <v>54</v>
      </c>
      <c r="B32" s="22">
        <v>34879.624</v>
      </c>
      <c r="C32" s="22">
        <v>3486.809763000002</v>
      </c>
      <c r="D32" s="22">
        <v>24.215597422029887</v>
      </c>
      <c r="E32" s="22">
        <v>2637.296682000003</v>
      </c>
    </row>
    <row r="33" spans="1:6" ht="16.5" customHeight="1">
      <c r="A33" s="4" t="s">
        <v>55</v>
      </c>
      <c r="B33" s="22">
        <v>27660.133</v>
      </c>
      <c r="C33" s="22">
        <v>2689.470457000002</v>
      </c>
      <c r="D33" s="22">
        <v>18.678143716426998</v>
      </c>
      <c r="E33" s="22">
        <v>2069.6504480000026</v>
      </c>
      <c r="F33" s="40"/>
    </row>
    <row r="34" spans="1:6" ht="16.5" customHeight="1">
      <c r="A34" s="4" t="s">
        <v>56</v>
      </c>
      <c r="B34" s="22">
        <v>280.767</v>
      </c>
      <c r="C34" s="22">
        <v>12.402187999999995</v>
      </c>
      <c r="D34" s="22">
        <v>0.0861321414627259</v>
      </c>
      <c r="E34" s="22">
        <v>9.429513999999996</v>
      </c>
      <c r="F34" s="40"/>
    </row>
    <row r="35" spans="1:6" ht="16.5" customHeight="1">
      <c r="A35" s="4" t="s">
        <v>57</v>
      </c>
      <c r="B35" s="22">
        <v>3191.47</v>
      </c>
      <c r="C35" s="22">
        <v>338.50128099999995</v>
      </c>
      <c r="D35" s="22">
        <v>2.3508626236278576</v>
      </c>
      <c r="E35" s="22">
        <v>257.75750600000003</v>
      </c>
      <c r="F35" s="40"/>
    </row>
    <row r="36" spans="1:6" ht="16.5" customHeight="1">
      <c r="A36" s="4" t="s">
        <v>58</v>
      </c>
      <c r="B36" s="22">
        <v>3685.079</v>
      </c>
      <c r="C36" s="22">
        <v>438.166912</v>
      </c>
      <c r="D36" s="22">
        <v>3.0430319592534625</v>
      </c>
      <c r="E36" s="22">
        <v>294.2979920000001</v>
      </c>
      <c r="F36" s="40"/>
    </row>
    <row r="37" spans="1:6" ht="16.5" customHeight="1">
      <c r="A37" s="4" t="s">
        <v>59</v>
      </c>
      <c r="B37" s="22">
        <v>62.175</v>
      </c>
      <c r="C37" s="22">
        <v>8.268924999999989</v>
      </c>
      <c r="D37" s="22">
        <v>0.05742698125884481</v>
      </c>
      <c r="E37" s="22">
        <v>6.161222000000001</v>
      </c>
      <c r="F37" s="40"/>
    </row>
    <row r="38" spans="1:6" ht="16.5" customHeight="1">
      <c r="A38" s="4" t="s">
        <v>60</v>
      </c>
      <c r="B38" s="22">
        <v>68108.94</v>
      </c>
      <c r="C38" s="22">
        <v>6278.517553000001</v>
      </c>
      <c r="D38" s="22">
        <v>43.60377072587546</v>
      </c>
      <c r="E38" s="22">
        <v>4502.5800580000005</v>
      </c>
      <c r="F38" s="40"/>
    </row>
    <row r="39" spans="1:7" ht="16.5" customHeight="1">
      <c r="A39" s="4" t="s">
        <v>61</v>
      </c>
      <c r="B39" s="22">
        <v>25970.92</v>
      </c>
      <c r="C39" s="22">
        <v>2331.2116140000003</v>
      </c>
      <c r="D39" s="22">
        <v>16.19006650411989</v>
      </c>
      <c r="E39" s="22">
        <v>1515.780595999999</v>
      </c>
      <c r="F39" s="41"/>
      <c r="G39" s="42"/>
    </row>
    <row r="40" spans="1:6" ht="16.5" customHeight="1">
      <c r="A40" s="4" t="s">
        <v>62</v>
      </c>
      <c r="B40" s="22">
        <v>624.81</v>
      </c>
      <c r="C40" s="22">
        <v>147.117118</v>
      </c>
      <c r="D40" s="22">
        <v>1.0217158794209975</v>
      </c>
      <c r="E40" s="22">
        <v>84.37372200000007</v>
      </c>
      <c r="F40" s="40"/>
    </row>
    <row r="41" spans="1:6" ht="16.5" customHeight="1">
      <c r="A41" s="4" t="s">
        <v>63</v>
      </c>
      <c r="B41" s="22">
        <v>33468.4</v>
      </c>
      <c r="C41" s="22">
        <v>3031.7390769999997</v>
      </c>
      <c r="D41" s="22">
        <v>21.055170189182597</v>
      </c>
      <c r="E41" s="22">
        <v>1765.4914810000007</v>
      </c>
      <c r="F41" s="40"/>
    </row>
    <row r="42" spans="1:6" ht="16.5" customHeight="1">
      <c r="A42" s="4" t="s">
        <v>64</v>
      </c>
      <c r="B42" s="22">
        <v>3407.89</v>
      </c>
      <c r="C42" s="22">
        <v>319.3980959999999</v>
      </c>
      <c r="D42" s="22">
        <v>2.218192627590979</v>
      </c>
      <c r="E42" s="22">
        <v>198.40096900000003</v>
      </c>
      <c r="F42" s="40"/>
    </row>
    <row r="43" spans="1:6" ht="16.5" customHeight="1">
      <c r="A43" s="4" t="s">
        <v>65</v>
      </c>
      <c r="B43" s="22">
        <v>1407.15</v>
      </c>
      <c r="C43" s="22">
        <v>144.82543900000002</v>
      </c>
      <c r="D43" s="22">
        <v>1.0058003635607997</v>
      </c>
      <c r="E43" s="22">
        <v>96.146022</v>
      </c>
      <c r="F43" s="40"/>
    </row>
    <row r="44" spans="1:6" ht="16.5" customHeight="1">
      <c r="A44" s="4" t="s">
        <v>66</v>
      </c>
      <c r="B44" s="22">
        <v>171.489</v>
      </c>
      <c r="C44" s="22">
        <v>11.79075</v>
      </c>
      <c r="D44" s="22">
        <v>0.08188575652551273</v>
      </c>
      <c r="E44" s="22">
        <v>11.79075</v>
      </c>
      <c r="F44" s="40"/>
    </row>
    <row r="45" spans="1:6" ht="16.5" customHeight="1">
      <c r="A45" s="4" t="s">
        <v>59</v>
      </c>
      <c r="B45" s="22">
        <v>3058.281</v>
      </c>
      <c r="C45" s="22">
        <v>292.43545900000004</v>
      </c>
      <c r="D45" s="22">
        <v>2.0309394054746783</v>
      </c>
      <c r="E45" s="22">
        <v>830.5965180000002</v>
      </c>
      <c r="F45" s="40"/>
    </row>
    <row r="46" spans="1:6" ht="18" customHeight="1">
      <c r="A46" s="9" t="s">
        <v>81</v>
      </c>
      <c r="B46" s="23">
        <v>7044.603</v>
      </c>
      <c r="C46" s="23">
        <v>865.0286099999994</v>
      </c>
      <c r="D46" s="23">
        <v>6.007550168230406</v>
      </c>
      <c r="E46" s="23">
        <v>631.8761680000006</v>
      </c>
      <c r="F46" s="40"/>
    </row>
    <row r="47" spans="1:6" ht="30">
      <c r="A47" s="26" t="s">
        <v>67</v>
      </c>
      <c r="B47" s="28">
        <v>36106.155999999995</v>
      </c>
      <c r="C47" s="28">
        <v>3768.668398000003</v>
      </c>
      <c r="D47" s="28">
        <v>26.173081683864247</v>
      </c>
      <c r="E47" s="28">
        <v>2556.6503549999993</v>
      </c>
      <c r="F47" s="43"/>
    </row>
    <row r="48" spans="1:6" ht="19.5" customHeight="1">
      <c r="A48" s="27" t="s">
        <v>68</v>
      </c>
      <c r="B48" s="28">
        <v>56.11</v>
      </c>
      <c r="C48" s="45">
        <v>0</v>
      </c>
      <c r="D48" s="28">
        <v>0</v>
      </c>
      <c r="E48" s="28">
        <v>0.9809999999999999</v>
      </c>
      <c r="F48" s="40"/>
    </row>
    <row r="49" spans="1:6" ht="19.5" customHeight="1">
      <c r="A49" s="29" t="s">
        <v>69</v>
      </c>
      <c r="B49" s="28">
        <v>146195.43300000002</v>
      </c>
      <c r="C49" s="28">
        <v>14399.024324000005</v>
      </c>
      <c r="D49" s="28">
        <v>100</v>
      </c>
      <c r="E49" s="28">
        <v>10329.384263000004</v>
      </c>
      <c r="F49" s="40"/>
    </row>
    <row r="50" spans="1:6" ht="51" customHeight="1">
      <c r="A50" s="125" t="s">
        <v>101</v>
      </c>
      <c r="B50" s="125"/>
      <c r="C50" s="125"/>
      <c r="D50" s="125"/>
      <c r="E50" s="125"/>
      <c r="F50" s="40"/>
    </row>
    <row r="51" spans="1:5" ht="24.75" customHeight="1">
      <c r="A51" t="s">
        <v>70</v>
      </c>
      <c r="B51" s="20"/>
      <c r="C51" s="20"/>
      <c r="D51" s="20"/>
      <c r="E51" s="20"/>
    </row>
    <row r="52" spans="1:5" ht="22.5" customHeight="1">
      <c r="A52" t="s">
        <v>71</v>
      </c>
      <c r="B52" s="20"/>
      <c r="C52" s="20"/>
      <c r="D52" s="20"/>
      <c r="E52" s="20"/>
    </row>
    <row r="53" spans="1:5" ht="23.25" customHeight="1">
      <c r="A53" t="s">
        <v>112</v>
      </c>
      <c r="B53" s="20"/>
      <c r="C53" s="20"/>
      <c r="D53" s="20"/>
      <c r="E53" s="20"/>
    </row>
    <row r="54" ht="21" customHeight="1">
      <c r="A54" t="s">
        <v>113</v>
      </c>
    </row>
    <row r="55" ht="15">
      <c r="A55" t="s">
        <v>93</v>
      </c>
    </row>
    <row r="57" ht="15">
      <c r="A57" t="str">
        <f>A22</f>
        <v>FUENTE: Elaborado sobre información de la Contaduría General de la Provincia y consultas al SIPAF</v>
      </c>
    </row>
    <row r="58" ht="15">
      <c r="A58" s="3" t="str">
        <f>A23</f>
        <v>Dirección General de Ingresos Públicos</v>
      </c>
    </row>
    <row r="60" spans="1:2" ht="15">
      <c r="A60" s="1" t="s">
        <v>0</v>
      </c>
      <c r="B60" s="1"/>
    </row>
    <row r="61" spans="1:2" ht="15">
      <c r="A61" s="2" t="s">
        <v>76</v>
      </c>
      <c r="B61" s="2"/>
    </row>
    <row r="62" spans="1:2" ht="15">
      <c r="A62" s="2" t="s">
        <v>114</v>
      </c>
      <c r="B62" s="2"/>
    </row>
    <row r="63" spans="1:2" ht="15">
      <c r="A63" s="7" t="s">
        <v>16</v>
      </c>
      <c r="B63" s="7"/>
    </row>
    <row r="64" ht="15">
      <c r="A64" t="s">
        <v>52</v>
      </c>
    </row>
    <row r="65" spans="1:5" ht="38.25" customHeight="1">
      <c r="A65" s="5" t="s">
        <v>1</v>
      </c>
      <c r="B65" s="6" t="s">
        <v>89</v>
      </c>
      <c r="C65" s="6" t="s">
        <v>90</v>
      </c>
      <c r="D65" s="6" t="s">
        <v>12</v>
      </c>
      <c r="E65" s="6" t="s">
        <v>73</v>
      </c>
    </row>
    <row r="66" spans="1:5" ht="15">
      <c r="A66" s="9" t="s">
        <v>3</v>
      </c>
      <c r="B66" s="23">
        <v>141969.737</v>
      </c>
      <c r="C66" s="23">
        <v>126654.807353</v>
      </c>
      <c r="D66" s="23">
        <v>98.1321254781374</v>
      </c>
      <c r="E66" s="23">
        <v>95855.14271</v>
      </c>
    </row>
    <row r="67" spans="1:5" ht="15">
      <c r="A67" s="4" t="s">
        <v>4</v>
      </c>
      <c r="B67" s="22">
        <v>102988.564</v>
      </c>
      <c r="C67" s="22">
        <v>89349.136667</v>
      </c>
      <c r="D67" s="22">
        <v>69.22769750327687</v>
      </c>
      <c r="E67" s="22">
        <v>68165.98512</v>
      </c>
    </row>
    <row r="68" spans="1:5" ht="15">
      <c r="A68" s="4" t="s">
        <v>5</v>
      </c>
      <c r="B68" s="22">
        <v>24119.206</v>
      </c>
      <c r="C68" s="22">
        <v>21678.102565</v>
      </c>
      <c r="D68" s="22">
        <v>16.796190571017625</v>
      </c>
      <c r="E68" s="22">
        <v>16744.197337999998</v>
      </c>
    </row>
    <row r="69" spans="1:5" ht="15">
      <c r="A69" s="4" t="s">
        <v>6</v>
      </c>
      <c r="B69" s="22">
        <v>7044.6</v>
      </c>
      <c r="C69" s="22">
        <v>7653.985743999999</v>
      </c>
      <c r="D69" s="22">
        <v>5.9303069905959775</v>
      </c>
      <c r="E69" s="22">
        <v>5632.84476</v>
      </c>
    </row>
    <row r="70" spans="1:5" ht="15">
      <c r="A70" s="4" t="s">
        <v>7</v>
      </c>
      <c r="B70" s="22">
        <v>7817.367</v>
      </c>
      <c r="C70" s="22">
        <v>7973.582377</v>
      </c>
      <c r="D70" s="22">
        <v>6.1779304132469255</v>
      </c>
      <c r="E70" s="22">
        <v>5312.115492</v>
      </c>
    </row>
    <row r="71" spans="1:5" ht="15">
      <c r="A71" s="9" t="s">
        <v>8</v>
      </c>
      <c r="B71" s="23">
        <v>4225.695</v>
      </c>
      <c r="C71" s="23">
        <v>2410.783284</v>
      </c>
      <c r="D71" s="23">
        <v>1.8678745218625967</v>
      </c>
      <c r="E71" s="23">
        <v>2145.596999</v>
      </c>
    </row>
    <row r="72" spans="1:5" ht="15">
      <c r="A72" s="4" t="s">
        <v>9</v>
      </c>
      <c r="B72" s="22">
        <v>0</v>
      </c>
      <c r="C72" s="22">
        <v>0.15424600000000002</v>
      </c>
      <c r="D72" s="22">
        <v>0.00011950977734555176</v>
      </c>
      <c r="E72" s="22">
        <v>0.046899</v>
      </c>
    </row>
    <row r="73" spans="1:5" ht="15">
      <c r="A73" s="4" t="s">
        <v>10</v>
      </c>
      <c r="B73" s="22">
        <v>3979.61</v>
      </c>
      <c r="C73" s="34">
        <v>2200.922159</v>
      </c>
      <c r="D73" s="22">
        <v>1.7052741541238092</v>
      </c>
      <c r="E73" s="22">
        <v>1970.0917479999998</v>
      </c>
    </row>
    <row r="74" spans="1:5" ht="15">
      <c r="A74" s="4" t="s">
        <v>11</v>
      </c>
      <c r="B74" s="22">
        <v>246.085</v>
      </c>
      <c r="C74" s="22">
        <v>209.70687900000001</v>
      </c>
      <c r="D74" s="22">
        <v>0.16248085796144188</v>
      </c>
      <c r="E74" s="22">
        <v>175.45835200000002</v>
      </c>
    </row>
    <row r="75" spans="1:5" ht="15">
      <c r="A75" s="10" t="s">
        <v>13</v>
      </c>
      <c r="B75" s="25">
        <v>146195.432</v>
      </c>
      <c r="C75" s="25">
        <v>129065.590637</v>
      </c>
      <c r="D75" s="25">
        <v>100</v>
      </c>
      <c r="E75" s="25">
        <v>98000.739709</v>
      </c>
    </row>
    <row r="76" spans="1:5" ht="36" customHeight="1">
      <c r="A76" s="125" t="s">
        <v>14</v>
      </c>
      <c r="B76" s="125"/>
      <c r="C76" s="125"/>
      <c r="D76" s="125"/>
      <c r="E76" s="125"/>
    </row>
    <row r="77" spans="1:5" ht="18" customHeight="1">
      <c r="A77" s="124" t="s">
        <v>115</v>
      </c>
      <c r="B77" s="124"/>
      <c r="C77" s="124"/>
      <c r="D77" s="124"/>
      <c r="E77" s="124"/>
    </row>
    <row r="78" spans="1:5" ht="21.75" customHeight="1">
      <c r="A78" t="s">
        <v>116</v>
      </c>
      <c r="B78" s="20"/>
      <c r="C78" s="20"/>
      <c r="D78" s="20"/>
      <c r="E78" s="20"/>
    </row>
    <row r="79" spans="1:5" ht="15">
      <c r="A79" t="s">
        <v>88</v>
      </c>
      <c r="B79" s="20"/>
      <c r="C79" s="20"/>
      <c r="D79" s="20"/>
      <c r="E79" s="20"/>
    </row>
    <row r="80" spans="2:5" ht="15">
      <c r="B80" s="20"/>
      <c r="C80" s="20"/>
      <c r="D80" s="20"/>
      <c r="E80" s="20"/>
    </row>
    <row r="81" ht="15">
      <c r="A81" t="str">
        <f>A22</f>
        <v>FUENTE: Elaborado sobre información de la Contaduría General de la Provincia y consultas al SIPAF</v>
      </c>
    </row>
    <row r="82" spans="1:2" ht="15">
      <c r="A82" s="3" t="str">
        <f>A23</f>
        <v>Dirección General de Ingresos Públicos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OCTUBRE DE 2017</v>
      </c>
      <c r="B86" s="2"/>
    </row>
    <row r="87" spans="1:2" ht="15">
      <c r="A87" s="7" t="s">
        <v>15</v>
      </c>
      <c r="B87" s="33"/>
    </row>
    <row r="88" ht="15">
      <c r="A88" t="s">
        <v>52</v>
      </c>
    </row>
    <row r="89" spans="1:5" ht="34.5" customHeight="1">
      <c r="A89" s="5" t="s">
        <v>1</v>
      </c>
      <c r="B89" s="6" t="s">
        <v>91</v>
      </c>
      <c r="C89" s="6" t="s">
        <v>92</v>
      </c>
      <c r="D89" s="6" t="s">
        <v>12</v>
      </c>
      <c r="E89" s="6" t="s">
        <v>72</v>
      </c>
    </row>
    <row r="90" spans="1:5" ht="15">
      <c r="A90" s="9" t="s">
        <v>53</v>
      </c>
      <c r="B90" s="23">
        <v>102988.56400000001</v>
      </c>
      <c r="C90" s="23">
        <v>89349.134702</v>
      </c>
      <c r="D90" s="23">
        <v>69.22769703477418</v>
      </c>
      <c r="E90" s="23">
        <v>68165.98512</v>
      </c>
    </row>
    <row r="91" spans="1:5" ht="15">
      <c r="A91" s="4" t="s">
        <v>54</v>
      </c>
      <c r="B91" s="22">
        <v>34879.624</v>
      </c>
      <c r="C91" s="22">
        <v>32293.535103</v>
      </c>
      <c r="D91" s="22">
        <v>25.02102646823156</v>
      </c>
      <c r="E91" s="34">
        <v>24300.610601</v>
      </c>
    </row>
    <row r="92" spans="1:5" ht="15">
      <c r="A92" s="4" t="s">
        <v>55</v>
      </c>
      <c r="B92" s="22">
        <v>27660.133</v>
      </c>
      <c r="C92" s="22">
        <v>25144.206534</v>
      </c>
      <c r="D92" s="22">
        <v>19.481727695753253</v>
      </c>
      <c r="E92" s="22">
        <v>19178.690738</v>
      </c>
    </row>
    <row r="93" spans="1:5" ht="15">
      <c r="A93" s="4" t="s">
        <v>56</v>
      </c>
      <c r="B93" s="22">
        <v>280.767</v>
      </c>
      <c r="C93" s="22">
        <v>213.022165</v>
      </c>
      <c r="D93" s="22">
        <v>0.16504954356297283</v>
      </c>
      <c r="E93" s="22">
        <v>168.136539</v>
      </c>
    </row>
    <row r="94" spans="1:5" ht="15">
      <c r="A94" s="4" t="s">
        <v>57</v>
      </c>
      <c r="B94" s="22">
        <v>3191.47</v>
      </c>
      <c r="C94" s="22">
        <v>2978.7116549999996</v>
      </c>
      <c r="D94" s="22">
        <v>2.307905372492376</v>
      </c>
      <c r="E94" s="22">
        <v>2261.925</v>
      </c>
    </row>
    <row r="95" spans="1:5" ht="15">
      <c r="A95" s="4" t="s">
        <v>58</v>
      </c>
      <c r="B95" s="22">
        <v>3685.079</v>
      </c>
      <c r="C95" s="22">
        <v>3851.7699700000003</v>
      </c>
      <c r="D95" s="22">
        <v>2.984350832497011</v>
      </c>
      <c r="E95" s="22">
        <v>2635.229346</v>
      </c>
    </row>
    <row r="96" spans="1:5" ht="15">
      <c r="A96" s="4" t="s">
        <v>59</v>
      </c>
      <c r="B96" s="22">
        <v>62.175</v>
      </c>
      <c r="C96" s="34">
        <v>105.82477899999999</v>
      </c>
      <c r="D96" s="22">
        <v>0.08199302392594908</v>
      </c>
      <c r="E96" s="22">
        <v>56.628978000000004</v>
      </c>
    </row>
    <row r="97" spans="1:5" ht="15">
      <c r="A97" s="4" t="s">
        <v>60</v>
      </c>
      <c r="B97" s="22">
        <v>68108.94</v>
      </c>
      <c r="C97" s="22">
        <v>57055.599599</v>
      </c>
      <c r="D97" s="22">
        <v>44.20667056654262</v>
      </c>
      <c r="E97" s="22">
        <v>43865.374519000005</v>
      </c>
    </row>
    <row r="98" spans="1:5" ht="15">
      <c r="A98" s="4" t="s">
        <v>61</v>
      </c>
      <c r="B98" s="22">
        <v>25970.92</v>
      </c>
      <c r="C98" s="22">
        <v>21695.879651</v>
      </c>
      <c r="D98" s="22">
        <v>16.809964510475893</v>
      </c>
      <c r="E98" s="22">
        <v>15150.784006</v>
      </c>
    </row>
    <row r="99" spans="1:5" ht="15">
      <c r="A99" s="4" t="s">
        <v>62</v>
      </c>
      <c r="B99" s="22">
        <v>624.81</v>
      </c>
      <c r="C99" s="22">
        <v>1060.613419</v>
      </c>
      <c r="D99" s="22">
        <v>0.8217631282768818</v>
      </c>
      <c r="E99" s="22">
        <v>979.184206</v>
      </c>
    </row>
    <row r="100" spans="1:5" ht="15">
      <c r="A100" s="4" t="s">
        <v>63</v>
      </c>
      <c r="B100" s="22">
        <v>33468.4</v>
      </c>
      <c r="C100" s="22">
        <v>27262.718658</v>
      </c>
      <c r="D100" s="22">
        <v>21.12315059228059</v>
      </c>
      <c r="E100" s="22">
        <v>17057.066585</v>
      </c>
    </row>
    <row r="101" spans="1:5" ht="15">
      <c r="A101" s="4" t="s">
        <v>64</v>
      </c>
      <c r="B101" s="22">
        <v>3407.89</v>
      </c>
      <c r="C101" s="22">
        <v>2813.731551</v>
      </c>
      <c r="D101" s="22">
        <v>2.1800788110537024</v>
      </c>
      <c r="E101" s="22">
        <v>1527.991</v>
      </c>
    </row>
    <row r="102" spans="1:5" ht="15">
      <c r="A102" s="4" t="s">
        <v>65</v>
      </c>
      <c r="B102" s="22">
        <v>1407.15</v>
      </c>
      <c r="C102" s="22">
        <v>1307.955367</v>
      </c>
      <c r="D102" s="22">
        <v>1.013403634894475</v>
      </c>
      <c r="E102" s="22">
        <v>905.730071</v>
      </c>
    </row>
    <row r="103" spans="1:5" ht="15">
      <c r="A103" s="4" t="s">
        <v>66</v>
      </c>
      <c r="B103" s="22">
        <v>171.489</v>
      </c>
      <c r="C103" s="22">
        <v>147.907499</v>
      </c>
      <c r="D103" s="22">
        <v>0.11459870947932044</v>
      </c>
      <c r="E103" s="22">
        <v>147.907499</v>
      </c>
    </row>
    <row r="104" spans="1:5" ht="15">
      <c r="A104" s="4" t="s">
        <v>59</v>
      </c>
      <c r="B104" s="22">
        <v>3058.281</v>
      </c>
      <c r="C104" s="22">
        <v>2766.793454</v>
      </c>
      <c r="D104" s="22">
        <v>2.143711180081759</v>
      </c>
      <c r="E104" s="22">
        <v>8096.711152000001</v>
      </c>
    </row>
    <row r="105" spans="1:5" ht="21.75" customHeight="1">
      <c r="A105" s="9" t="s">
        <v>81</v>
      </c>
      <c r="B105" s="23">
        <v>7044.603</v>
      </c>
      <c r="C105" s="23">
        <v>7653.985743999999</v>
      </c>
      <c r="D105" s="23">
        <v>5.930307080883817</v>
      </c>
      <c r="E105" s="23">
        <v>5632.84476</v>
      </c>
    </row>
    <row r="106" spans="1:7" ht="30">
      <c r="A106" s="26" t="s">
        <v>67</v>
      </c>
      <c r="B106" s="23">
        <v>36106.155999999995</v>
      </c>
      <c r="C106" s="28">
        <v>32060.974786000006</v>
      </c>
      <c r="D106" s="28">
        <v>24.840838767239465</v>
      </c>
      <c r="E106" s="28">
        <v>24197.728829000003</v>
      </c>
      <c r="F106" s="32"/>
      <c r="G106" s="32"/>
    </row>
    <row r="107" spans="1:5" ht="26.25" customHeight="1">
      <c r="A107" s="27" t="s">
        <v>68</v>
      </c>
      <c r="B107" s="23">
        <v>56.11</v>
      </c>
      <c r="C107" s="28">
        <v>1.49344</v>
      </c>
      <c r="D107" s="28">
        <v>0.0011571171025263319</v>
      </c>
      <c r="E107" s="28">
        <v>4.181</v>
      </c>
    </row>
    <row r="108" spans="1:5" ht="15.75">
      <c r="A108" s="29" t="s">
        <v>69</v>
      </c>
      <c r="B108" s="28">
        <v>146195.43300000002</v>
      </c>
      <c r="C108" s="28">
        <v>129065.58867200001</v>
      </c>
      <c r="D108" s="28">
        <v>100</v>
      </c>
      <c r="E108" s="28">
        <v>98000.73970900002</v>
      </c>
    </row>
    <row r="109" spans="1:5" ht="60" customHeight="1">
      <c r="A109" s="125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25"/>
      <c r="C109" s="125"/>
      <c r="D109" s="125"/>
      <c r="E109" s="125"/>
    </row>
    <row r="110" spans="1:5" ht="24.75" customHeight="1">
      <c r="A110" t="s">
        <v>70</v>
      </c>
      <c r="B110" s="20"/>
      <c r="C110" s="20"/>
      <c r="D110" s="20"/>
      <c r="E110" s="20"/>
    </row>
    <row r="111" spans="1:5" ht="20.25" customHeight="1">
      <c r="A111" t="s">
        <v>71</v>
      </c>
      <c r="B111" s="20"/>
      <c r="C111" s="20"/>
      <c r="D111" s="20"/>
      <c r="E111" s="20"/>
    </row>
    <row r="112" spans="1:5" ht="20.25" customHeight="1">
      <c r="A112" t="s">
        <v>117</v>
      </c>
      <c r="B112" s="20"/>
      <c r="C112" s="20"/>
      <c r="D112" s="20"/>
      <c r="E112" s="20"/>
    </row>
    <row r="113" ht="20.25" customHeight="1">
      <c r="A113" t="s">
        <v>118</v>
      </c>
    </row>
    <row r="114" ht="15">
      <c r="A114" t="s">
        <v>93</v>
      </c>
    </row>
    <row r="116" ht="15">
      <c r="A116" t="str">
        <f>A22</f>
        <v>FUENTE: Elaborado sobre información de la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77:E77"/>
    <mergeCell ref="A109:E109"/>
    <mergeCell ref="A17:E17"/>
    <mergeCell ref="A50:E50"/>
    <mergeCell ref="A18:E18"/>
    <mergeCell ref="A76:E76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7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zoomScalePageLayoutView="0" workbookViewId="0" topLeftCell="A1">
      <selection activeCell="F99" sqref="F99"/>
    </sheetView>
  </sheetViews>
  <sheetFormatPr defaultColWidth="9.140625" defaultRowHeight="15"/>
  <cols>
    <col min="1" max="1" width="53.140625" style="0" customWidth="1"/>
    <col min="2" max="2" width="15.7109375" style="0" customWidth="1"/>
    <col min="3" max="3" width="19.28125" style="0" customWidth="1"/>
    <col min="4" max="4" width="15.7109375" style="0" customWidth="1"/>
    <col min="5" max="5" width="19.00390625" style="0" customWidth="1"/>
    <col min="6" max="6" width="11.00390625" style="0" bestFit="1" customWidth="1"/>
    <col min="7" max="7" width="10.00390625" style="0" bestFit="1" customWidth="1"/>
  </cols>
  <sheetData>
    <row r="1" spans="1:2" ht="15">
      <c r="A1" s="1" t="s">
        <v>0</v>
      </c>
      <c r="B1" s="1"/>
    </row>
    <row r="2" spans="1:2" ht="15">
      <c r="A2" s="2" t="s">
        <v>77</v>
      </c>
      <c r="B2" s="2"/>
    </row>
    <row r="3" spans="1:2" ht="15">
      <c r="A3" s="2" t="s">
        <v>119</v>
      </c>
      <c r="B3" s="2"/>
    </row>
    <row r="4" spans="1:5" ht="15">
      <c r="A4" s="2" t="s">
        <v>18</v>
      </c>
      <c r="B4" s="2"/>
      <c r="E4" s="44"/>
    </row>
    <row r="5" ht="15">
      <c r="A5" t="s">
        <v>52</v>
      </c>
    </row>
    <row r="6" spans="1:5" ht="51">
      <c r="A6" s="5" t="s">
        <v>1</v>
      </c>
      <c r="B6" s="6" t="s">
        <v>94</v>
      </c>
      <c r="C6" s="6" t="s">
        <v>95</v>
      </c>
      <c r="D6" s="6" t="s">
        <v>40</v>
      </c>
      <c r="E6" s="6" t="s">
        <v>78</v>
      </c>
    </row>
    <row r="7" spans="1:5" ht="15">
      <c r="A7" s="11" t="s">
        <v>19</v>
      </c>
      <c r="B7" s="23">
        <v>127000.381</v>
      </c>
      <c r="C7" s="23">
        <v>13033.243191000003</v>
      </c>
      <c r="D7" s="23">
        <v>88.90505175945675</v>
      </c>
      <c r="E7" s="23">
        <v>9569.265089999992</v>
      </c>
    </row>
    <row r="8" spans="1:5" ht="15">
      <c r="A8" s="12" t="s">
        <v>20</v>
      </c>
      <c r="B8" s="22">
        <v>55148.068</v>
      </c>
      <c r="C8" s="22">
        <v>5497.548326000005</v>
      </c>
      <c r="D8" s="22">
        <v>37.50101270347309</v>
      </c>
      <c r="E8" s="22">
        <v>4206.239219999991</v>
      </c>
    </row>
    <row r="9" spans="1:5" ht="15">
      <c r="A9" s="12" t="s">
        <v>21</v>
      </c>
      <c r="B9" s="22">
        <v>17787.253</v>
      </c>
      <c r="C9" s="22">
        <v>2033.174832</v>
      </c>
      <c r="D9" s="22">
        <v>13.869112317324575</v>
      </c>
      <c r="E9" s="22">
        <v>1456.646709000001</v>
      </c>
    </row>
    <row r="10" spans="1:5" ht="15">
      <c r="A10" s="12" t="s">
        <v>22</v>
      </c>
      <c r="B10" s="22">
        <v>2617.3430000000003</v>
      </c>
      <c r="C10" s="22">
        <v>240.9606399999999</v>
      </c>
      <c r="D10" s="22">
        <v>1.6436905118125185</v>
      </c>
      <c r="E10" s="22">
        <v>183.64302000000026</v>
      </c>
    </row>
    <row r="11" spans="1:5" ht="15">
      <c r="A11" s="12" t="s">
        <v>23</v>
      </c>
      <c r="B11" s="22">
        <v>15114.91</v>
      </c>
      <c r="C11" s="22">
        <v>1787.062193</v>
      </c>
      <c r="D11" s="22">
        <v>12.190277925278473</v>
      </c>
      <c r="E11" s="22">
        <v>1267.8838810000009</v>
      </c>
    </row>
    <row r="12" spans="1:5" ht="15">
      <c r="A12" s="12" t="s">
        <v>24</v>
      </c>
      <c r="B12" s="22">
        <v>55</v>
      </c>
      <c r="C12" s="22">
        <v>5.1519990000000035</v>
      </c>
      <c r="D12" s="22">
        <v>0.03514388023358334</v>
      </c>
      <c r="E12" s="22">
        <v>5.119807999999997</v>
      </c>
    </row>
    <row r="13" spans="1:5" ht="15">
      <c r="A13" s="12" t="s">
        <v>25</v>
      </c>
      <c r="B13" s="22">
        <v>1002.304</v>
      </c>
      <c r="C13" s="22">
        <v>156.796847</v>
      </c>
      <c r="D13" s="22">
        <v>1.0695750546480092</v>
      </c>
      <c r="E13" s="22">
        <v>14.072160000000004</v>
      </c>
    </row>
    <row r="14" spans="1:5" ht="15">
      <c r="A14" s="12" t="s">
        <v>26</v>
      </c>
      <c r="B14" s="22">
        <v>21973.185</v>
      </c>
      <c r="C14" s="22">
        <v>2235.471044</v>
      </c>
      <c r="D14" s="22">
        <v>15.24905704290305</v>
      </c>
      <c r="E14" s="22">
        <v>1702.0594900000003</v>
      </c>
    </row>
    <row r="15" spans="1:5" ht="15">
      <c r="A15" s="12" t="s">
        <v>27</v>
      </c>
      <c r="B15" s="22">
        <v>5160.299</v>
      </c>
      <c r="C15" s="22">
        <v>557.8796049999995</v>
      </c>
      <c r="D15" s="22">
        <v>3.805523646817236</v>
      </c>
      <c r="E15" s="22">
        <v>469.40467800000033</v>
      </c>
    </row>
    <row r="16" spans="1:5" ht="15">
      <c r="A16" s="12" t="s">
        <v>28</v>
      </c>
      <c r="B16" s="22">
        <v>25929.271999999997</v>
      </c>
      <c r="C16" s="22">
        <v>2552.3725369999993</v>
      </c>
      <c r="D16" s="22">
        <v>17.410770994290797</v>
      </c>
      <c r="E16" s="22">
        <v>1720.8428329999995</v>
      </c>
    </row>
    <row r="17" spans="1:5" ht="15">
      <c r="A17" s="12" t="s">
        <v>29</v>
      </c>
      <c r="B17" s="22">
        <v>10795.820999999998</v>
      </c>
      <c r="C17" s="22">
        <v>1119.6090139999985</v>
      </c>
      <c r="D17" s="22">
        <v>7.637308372236924</v>
      </c>
      <c r="E17" s="22">
        <v>670.1797730000001</v>
      </c>
    </row>
    <row r="18" spans="1:5" ht="15">
      <c r="A18" s="12" t="s">
        <v>30</v>
      </c>
      <c r="B18" s="22">
        <v>14338.978</v>
      </c>
      <c r="C18" s="22">
        <v>1370.2281270000003</v>
      </c>
      <c r="D18" s="22">
        <v>9.346883255989608</v>
      </c>
      <c r="E18" s="22">
        <v>920.9634599999996</v>
      </c>
    </row>
    <row r="19" spans="1:6" ht="15">
      <c r="A19" s="12" t="s">
        <v>99</v>
      </c>
      <c r="B19" s="123">
        <v>13602.692</v>
      </c>
      <c r="C19" s="34">
        <v>1153.3876300000009</v>
      </c>
      <c r="D19" s="22">
        <v>7.867726048009044</v>
      </c>
      <c r="E19" s="22">
        <v>856.8690599999995</v>
      </c>
      <c r="F19" s="38"/>
    </row>
    <row r="20" spans="1:5" ht="15">
      <c r="A20" s="12" t="s">
        <v>31</v>
      </c>
      <c r="B20" s="34">
        <v>736.286</v>
      </c>
      <c r="C20" s="34">
        <v>216.84049699999952</v>
      </c>
      <c r="D20" s="123">
        <v>1.4791572079805657</v>
      </c>
      <c r="E20" s="34">
        <v>64.09440000000002</v>
      </c>
    </row>
    <row r="21" spans="1:5" ht="15">
      <c r="A21" s="12" t="s">
        <v>32</v>
      </c>
      <c r="B21" s="34">
        <v>794.473</v>
      </c>
      <c r="C21" s="34">
        <v>62.53539600000006</v>
      </c>
      <c r="D21" s="22">
        <v>0.4265793660642612</v>
      </c>
      <c r="E21" s="22">
        <v>129.69959999999963</v>
      </c>
    </row>
    <row r="22" spans="1:5" ht="15">
      <c r="A22" s="13" t="s">
        <v>33</v>
      </c>
      <c r="B22" s="24">
        <v>29208.647000000004</v>
      </c>
      <c r="C22" s="24">
        <v>1626.4897859999996</v>
      </c>
      <c r="D22" s="24">
        <v>11.094948240543244</v>
      </c>
      <c r="E22" s="24">
        <v>882.184113</v>
      </c>
    </row>
    <row r="23" spans="1:5" ht="15">
      <c r="A23" s="12" t="s">
        <v>34</v>
      </c>
      <c r="B23" s="22">
        <v>23780.338000000003</v>
      </c>
      <c r="C23" s="22">
        <v>1185.6337099999996</v>
      </c>
      <c r="D23" s="22">
        <v>8.087689672521101</v>
      </c>
      <c r="E23" s="22">
        <v>692.7627259999999</v>
      </c>
    </row>
    <row r="24" spans="1:5" ht="15">
      <c r="A24" s="12" t="s">
        <v>35</v>
      </c>
      <c r="B24" s="22">
        <v>140.7</v>
      </c>
      <c r="C24" s="22">
        <v>54.58364299999998</v>
      </c>
      <c r="D24" s="22">
        <v>0.3723372252798706</v>
      </c>
      <c r="E24" s="22">
        <v>0.27680999999999767</v>
      </c>
    </row>
    <row r="25" spans="1:5" ht="15">
      <c r="A25" s="12" t="s">
        <v>36</v>
      </c>
      <c r="B25" s="22">
        <v>20631.692</v>
      </c>
      <c r="C25" s="22">
        <v>945.7293729999997</v>
      </c>
      <c r="D25" s="22">
        <v>6.451204633016007</v>
      </c>
      <c r="E25" s="22">
        <v>586.5381740000001</v>
      </c>
    </row>
    <row r="26" spans="1:6" ht="15" customHeight="1">
      <c r="A26" s="12" t="s">
        <v>37</v>
      </c>
      <c r="B26" s="22">
        <v>1731.365</v>
      </c>
      <c r="C26" s="34">
        <v>102.98349699999997</v>
      </c>
      <c r="D26" s="22">
        <v>0.7024923111599181</v>
      </c>
      <c r="E26" s="34">
        <v>22.977107999999948</v>
      </c>
      <c r="F26" s="32"/>
    </row>
    <row r="27" spans="1:5" ht="15">
      <c r="A27" s="12" t="s">
        <v>24</v>
      </c>
      <c r="B27" s="22">
        <v>1276.5810000000001</v>
      </c>
      <c r="C27" s="34">
        <v>82.33719700000005</v>
      </c>
      <c r="D27" s="22">
        <v>0.5616555030653069</v>
      </c>
      <c r="E27" s="34">
        <v>82.97063399999996</v>
      </c>
    </row>
    <row r="28" spans="1:5" ht="15">
      <c r="A28" s="12" t="s">
        <v>38</v>
      </c>
      <c r="B28" s="22">
        <v>4819.362</v>
      </c>
      <c r="C28" s="22">
        <v>245.07479499999994</v>
      </c>
      <c r="D28" s="22">
        <v>1.67175483608401</v>
      </c>
      <c r="E28" s="22">
        <v>174.5689410000001</v>
      </c>
    </row>
    <row r="29" spans="1:5" ht="15">
      <c r="A29" s="12" t="s">
        <v>39</v>
      </c>
      <c r="B29" s="22">
        <v>608.947</v>
      </c>
      <c r="C29" s="22">
        <v>195.78128100000006</v>
      </c>
      <c r="D29" s="22">
        <v>1.335503731938132</v>
      </c>
      <c r="E29" s="22">
        <v>14.852446000000011</v>
      </c>
    </row>
    <row r="30" spans="1:5" ht="15">
      <c r="A30" s="14" t="s">
        <v>105</v>
      </c>
      <c r="B30" s="25">
        <v>156209.028</v>
      </c>
      <c r="C30" s="25">
        <v>14659.732977000003</v>
      </c>
      <c r="D30" s="25">
        <v>100</v>
      </c>
      <c r="E30" s="25">
        <v>10451.449202999991</v>
      </c>
    </row>
    <row r="31" spans="1:5" ht="33.75" customHeight="1">
      <c r="A31" s="128" t="s">
        <v>14</v>
      </c>
      <c r="B31" s="128"/>
      <c r="C31" s="128"/>
      <c r="D31" s="128"/>
      <c r="E31" s="128"/>
    </row>
    <row r="32" spans="1:5" ht="36" customHeight="1">
      <c r="A32" s="124" t="s">
        <v>120</v>
      </c>
      <c r="B32" s="124"/>
      <c r="C32" s="124"/>
      <c r="D32" s="124"/>
      <c r="E32" s="124"/>
    </row>
    <row r="33" spans="1:5" ht="19.5" customHeight="1">
      <c r="A33" s="124" t="s">
        <v>121</v>
      </c>
      <c r="B33" s="124"/>
      <c r="C33" s="124"/>
      <c r="D33" s="124"/>
      <c r="E33" s="124"/>
    </row>
    <row r="34" spans="1:5" ht="27.75" customHeight="1">
      <c r="A34" s="124" t="s">
        <v>108</v>
      </c>
      <c r="B34" s="124"/>
      <c r="C34" s="124"/>
      <c r="D34" s="124"/>
      <c r="E34" s="124"/>
    </row>
    <row r="35" spans="1:5" ht="28.5" customHeight="1">
      <c r="A35" s="124" t="s">
        <v>106</v>
      </c>
      <c r="B35" s="124"/>
      <c r="C35" s="124"/>
      <c r="D35" s="124"/>
      <c r="E35" s="124"/>
    </row>
    <row r="36" spans="1:5" ht="16.5" customHeight="1">
      <c r="A36" s="124" t="s">
        <v>96</v>
      </c>
      <c r="B36" s="124"/>
      <c r="C36" s="124"/>
      <c r="D36" s="124"/>
      <c r="E36" s="124"/>
    </row>
    <row r="37" spans="1:5" ht="16.5" customHeight="1">
      <c r="A37" s="20"/>
      <c r="B37" s="20"/>
      <c r="C37" s="20"/>
      <c r="D37" s="20"/>
      <c r="E37" s="20"/>
    </row>
    <row r="38" ht="15">
      <c r="A38" t="str">
        <f>RECURSOS!A22</f>
        <v>FUENTE: Elaborado sobre información de la Contaduría General de la Provincia y consultas al SIPAF</v>
      </c>
    </row>
    <row r="39" spans="1:2" ht="15">
      <c r="A39" s="3" t="s">
        <v>86</v>
      </c>
      <c r="B39" s="3"/>
    </row>
    <row r="40" spans="1:2" ht="15">
      <c r="A40" s="3"/>
      <c r="B40" s="3"/>
    </row>
    <row r="41" spans="1:3" ht="15">
      <c r="A41" s="1" t="s">
        <v>0</v>
      </c>
      <c r="B41" s="3"/>
      <c r="C41" s="32"/>
    </row>
    <row r="42" ht="15">
      <c r="A42" s="2" t="s">
        <v>82</v>
      </c>
    </row>
    <row r="43" spans="1:2" ht="15">
      <c r="A43" s="2" t="s">
        <v>79</v>
      </c>
      <c r="B43" s="2"/>
    </row>
    <row r="44" ht="15">
      <c r="A44" t="s">
        <v>52</v>
      </c>
    </row>
    <row r="45" spans="1:5" ht="38.25">
      <c r="A45" s="5" t="s">
        <v>1</v>
      </c>
      <c r="B45" s="6" t="s">
        <v>94</v>
      </c>
      <c r="C45" s="6" t="s">
        <v>95</v>
      </c>
      <c r="D45" s="6" t="s">
        <v>40</v>
      </c>
      <c r="E45" s="6" t="s">
        <v>78</v>
      </c>
    </row>
    <row r="46" spans="1:5" ht="15">
      <c r="A46" s="15"/>
      <c r="B46" s="15"/>
      <c r="C46" s="8"/>
      <c r="D46" s="8"/>
      <c r="E46" s="8"/>
    </row>
    <row r="47" spans="1:5" ht="15">
      <c r="A47" s="16" t="s">
        <v>41</v>
      </c>
      <c r="B47" s="30">
        <v>28647.272</v>
      </c>
      <c r="C47" s="22">
        <v>2828.578296</v>
      </c>
      <c r="D47" s="22">
        <v>17.932440019310324</v>
      </c>
      <c r="E47" s="22">
        <v>1858.8837400000002</v>
      </c>
    </row>
    <row r="48" spans="1:5" ht="15">
      <c r="A48" s="17"/>
      <c r="B48" s="31"/>
      <c r="C48" s="22"/>
      <c r="D48" s="22"/>
      <c r="E48" s="22"/>
    </row>
    <row r="49" spans="1:5" ht="15">
      <c r="A49" s="16" t="s">
        <v>42</v>
      </c>
      <c r="B49" s="30">
        <v>16359.359</v>
      </c>
      <c r="C49" s="22">
        <v>1281.1944800000003</v>
      </c>
      <c r="D49" s="22">
        <v>8.12243493424284</v>
      </c>
      <c r="E49" s="22">
        <v>1029.8899249999988</v>
      </c>
    </row>
    <row r="50" spans="1:5" ht="15">
      <c r="A50" s="17"/>
      <c r="B50" s="31"/>
      <c r="C50" s="22"/>
      <c r="D50" s="22"/>
      <c r="E50" s="22"/>
    </row>
    <row r="51" spans="1:5" ht="15">
      <c r="A51" s="16" t="s">
        <v>43</v>
      </c>
      <c r="B51" s="30">
        <v>89366.70300000001</v>
      </c>
      <c r="C51" s="22">
        <v>8804.042549999996</v>
      </c>
      <c r="D51" s="22">
        <v>55.81530664312601</v>
      </c>
      <c r="E51" s="22">
        <v>6515.898861999996</v>
      </c>
    </row>
    <row r="52" spans="1:5" ht="15">
      <c r="A52" s="17"/>
      <c r="B52" s="31"/>
      <c r="C52" s="22"/>
      <c r="D52" s="22"/>
      <c r="E52" s="22"/>
    </row>
    <row r="53" spans="1:5" ht="15">
      <c r="A53" s="16" t="s">
        <v>44</v>
      </c>
      <c r="B53" s="30">
        <v>20750.208</v>
      </c>
      <c r="C53" s="22">
        <v>1558.8918399999998</v>
      </c>
      <c r="D53" s="22">
        <v>9.882962920603665</v>
      </c>
      <c r="E53" s="22">
        <v>1032.2225040000008</v>
      </c>
    </row>
    <row r="54" spans="1:5" ht="15">
      <c r="A54" s="17"/>
      <c r="B54" s="31"/>
      <c r="C54" s="22"/>
      <c r="D54" s="22"/>
      <c r="E54" s="22"/>
    </row>
    <row r="55" spans="1:5" ht="15">
      <c r="A55" s="16" t="s">
        <v>45</v>
      </c>
      <c r="B55" s="22">
        <v>1085.4889999999998</v>
      </c>
      <c r="C55" s="22">
        <v>187.026125</v>
      </c>
      <c r="D55" s="22">
        <v>1.1856962818916201</v>
      </c>
      <c r="E55" s="22">
        <v>14.553785000000003</v>
      </c>
    </row>
    <row r="56" spans="1:5" ht="15">
      <c r="A56" s="17"/>
      <c r="B56" s="22"/>
      <c r="C56" s="22"/>
      <c r="D56" s="22"/>
      <c r="E56" s="22"/>
    </row>
    <row r="57" spans="1:5" ht="15">
      <c r="A57" s="16" t="s">
        <v>75</v>
      </c>
      <c r="B57" s="22">
        <v>16652.834</v>
      </c>
      <c r="C57" s="22">
        <v>1113.793864</v>
      </c>
      <c r="D57" s="22">
        <v>7.061159200825558</v>
      </c>
      <c r="E57" s="22">
        <v>816.4422959999991</v>
      </c>
    </row>
    <row r="58" spans="1:5" ht="15">
      <c r="A58" s="35"/>
      <c r="B58" s="36"/>
      <c r="C58" s="36"/>
      <c r="D58" s="36"/>
      <c r="E58" s="36"/>
    </row>
    <row r="59" spans="1:5" ht="15">
      <c r="A59" s="18" t="s">
        <v>46</v>
      </c>
      <c r="B59" s="19">
        <v>172861.86500000002</v>
      </c>
      <c r="C59" s="19">
        <v>15773.527154999996</v>
      </c>
      <c r="D59" s="19">
        <v>100</v>
      </c>
      <c r="E59" s="19">
        <v>11267.891111999996</v>
      </c>
    </row>
    <row r="60" spans="1:5" ht="34.5" customHeight="1">
      <c r="A60" s="129" t="s">
        <v>14</v>
      </c>
      <c r="B60" s="129"/>
      <c r="C60" s="129"/>
      <c r="D60" s="129"/>
      <c r="E60" s="129"/>
    </row>
    <row r="61" spans="1:5" ht="25.5" customHeight="1">
      <c r="A61" s="127" t="s">
        <v>122</v>
      </c>
      <c r="B61" s="127"/>
      <c r="C61" s="127"/>
      <c r="D61" s="127"/>
      <c r="E61" s="127"/>
    </row>
    <row r="62" spans="1:5" ht="16.5" customHeight="1">
      <c r="A62" s="124" t="s">
        <v>123</v>
      </c>
      <c r="B62" s="124"/>
      <c r="C62" s="124"/>
      <c r="D62" s="124"/>
      <c r="E62" s="124"/>
    </row>
    <row r="63" spans="1:5" ht="21.75" customHeight="1">
      <c r="A63" s="124" t="s">
        <v>80</v>
      </c>
      <c r="B63" s="124"/>
      <c r="C63" s="124"/>
      <c r="D63" s="124"/>
      <c r="E63" s="124"/>
    </row>
    <row r="64" spans="1:5" ht="16.5" customHeight="1">
      <c r="A64" s="124" t="s">
        <v>97</v>
      </c>
      <c r="B64" s="124"/>
      <c r="C64" s="124"/>
      <c r="D64" s="124"/>
      <c r="E64" s="124"/>
    </row>
    <row r="65" spans="1:5" ht="16.5" customHeight="1">
      <c r="A65" s="20"/>
      <c r="B65" s="20"/>
      <c r="C65" s="20"/>
      <c r="D65" s="20"/>
      <c r="E65" s="37"/>
    </row>
    <row r="66" spans="1:5" ht="15">
      <c r="A66" t="str">
        <f>RECURSOS!A22</f>
        <v>FUENTE: Elaborado sobre información de la Contaduría General de la Provincia y consultas al SIPAF</v>
      </c>
      <c r="E66" s="32"/>
    </row>
    <row r="67" spans="1:5" ht="15">
      <c r="A67" s="3" t="str">
        <f>A39</f>
        <v>Dirección General de Ingresos Públicos</v>
      </c>
      <c r="B67" s="3"/>
      <c r="E67" s="32"/>
    </row>
    <row r="69" spans="1:2" ht="15">
      <c r="A69" s="1" t="s">
        <v>0</v>
      </c>
      <c r="B69" s="1"/>
    </row>
    <row r="70" spans="1:2" ht="15">
      <c r="A70" s="2" t="s">
        <v>77</v>
      </c>
      <c r="B70" s="2"/>
    </row>
    <row r="71" spans="1:2" ht="15">
      <c r="A71" s="2" t="s">
        <v>124</v>
      </c>
      <c r="B71" s="2"/>
    </row>
    <row r="72" spans="1:2" ht="15">
      <c r="A72" s="2" t="s">
        <v>18</v>
      </c>
      <c r="B72" s="2"/>
    </row>
    <row r="73" ht="15">
      <c r="A73" t="s">
        <v>52</v>
      </c>
    </row>
    <row r="74" spans="1:5" ht="38.25">
      <c r="A74" s="5" t="s">
        <v>1</v>
      </c>
      <c r="B74" s="6" t="s">
        <v>94</v>
      </c>
      <c r="C74" s="6" t="s">
        <v>95</v>
      </c>
      <c r="D74" s="6" t="s">
        <v>40</v>
      </c>
      <c r="E74" s="6" t="s">
        <v>78</v>
      </c>
    </row>
    <row r="75" spans="1:5" ht="15">
      <c r="A75" s="11" t="s">
        <v>19</v>
      </c>
      <c r="B75" s="23">
        <v>127000.381</v>
      </c>
      <c r="C75" s="23">
        <v>118424.52854699998</v>
      </c>
      <c r="D75" s="23">
        <v>89.22344709831096</v>
      </c>
      <c r="E75" s="23">
        <v>89560.416658</v>
      </c>
    </row>
    <row r="76" spans="1:5" ht="15">
      <c r="A76" s="12" t="s">
        <v>20</v>
      </c>
      <c r="B76" s="22">
        <v>55148.068</v>
      </c>
      <c r="C76" s="22">
        <v>51833.462004</v>
      </c>
      <c r="D76" s="22">
        <v>39.052383925689384</v>
      </c>
      <c r="E76" s="22">
        <v>39953.983758999995</v>
      </c>
    </row>
    <row r="77" spans="1:5" ht="15">
      <c r="A77" s="12" t="s">
        <v>21</v>
      </c>
      <c r="B77" s="22">
        <v>17787.253</v>
      </c>
      <c r="C77" s="22">
        <v>17136.554448</v>
      </c>
      <c r="D77" s="22">
        <v>12.91102846680648</v>
      </c>
      <c r="E77" s="22">
        <v>12107.307631000001</v>
      </c>
    </row>
    <row r="78" spans="1:5" ht="15">
      <c r="A78" s="12" t="s">
        <v>22</v>
      </c>
      <c r="B78" s="22">
        <v>2617.3430000000003</v>
      </c>
      <c r="C78" s="22">
        <v>2336.209781</v>
      </c>
      <c r="D78" s="22">
        <v>1.7601479386331962</v>
      </c>
      <c r="E78" s="22">
        <v>1739.778616</v>
      </c>
    </row>
    <row r="79" spans="1:5" ht="15">
      <c r="A79" s="12" t="s">
        <v>23</v>
      </c>
      <c r="B79" s="22">
        <v>15114.91</v>
      </c>
      <c r="C79" s="22">
        <v>14735.269831</v>
      </c>
      <c r="D79" s="22">
        <v>11.101851823913144</v>
      </c>
      <c r="E79" s="34">
        <v>10333.841175000001</v>
      </c>
    </row>
    <row r="80" spans="1:5" ht="15">
      <c r="A80" s="12" t="s">
        <v>24</v>
      </c>
      <c r="B80" s="22">
        <v>55</v>
      </c>
      <c r="C80" s="22">
        <v>65.074836</v>
      </c>
      <c r="D80" s="22">
        <v>0.0490287042601391</v>
      </c>
      <c r="E80" s="22">
        <v>33.687839999999994</v>
      </c>
    </row>
    <row r="81" spans="1:5" ht="15">
      <c r="A81" s="12" t="s">
        <v>25</v>
      </c>
      <c r="B81" s="22">
        <v>1002.304</v>
      </c>
      <c r="C81" s="22">
        <v>576.999022</v>
      </c>
      <c r="D81" s="22">
        <v>0.43472279220231136</v>
      </c>
      <c r="E81" s="22">
        <v>213.747418</v>
      </c>
    </row>
    <row r="82" spans="1:5" ht="15">
      <c r="A82" s="12" t="s">
        <v>26</v>
      </c>
      <c r="B82" s="22">
        <v>21973.185</v>
      </c>
      <c r="C82" s="22">
        <v>21636.295407999998</v>
      </c>
      <c r="D82" s="22">
        <v>16.30122477517788</v>
      </c>
      <c r="E82" s="22">
        <v>16432.312361</v>
      </c>
    </row>
    <row r="83" spans="1:5" ht="15">
      <c r="A83" s="12" t="s">
        <v>27</v>
      </c>
      <c r="B83" s="22">
        <v>5160.299</v>
      </c>
      <c r="C83" s="22">
        <v>5014.2057079999995</v>
      </c>
      <c r="D83" s="22">
        <v>3.777804507367999</v>
      </c>
      <c r="E83" s="22">
        <v>4088.18862</v>
      </c>
    </row>
    <row r="84" spans="1:5" ht="15">
      <c r="A84" s="12" t="s">
        <v>28</v>
      </c>
      <c r="B84" s="22">
        <v>25929.271999999997</v>
      </c>
      <c r="C84" s="22">
        <v>22227.011956999995</v>
      </c>
      <c r="D84" s="22">
        <v>16.74628263106692</v>
      </c>
      <c r="E84" s="22">
        <v>16764.876869</v>
      </c>
    </row>
    <row r="85" spans="1:5" ht="15">
      <c r="A85" s="12" t="s">
        <v>29</v>
      </c>
      <c r="B85" s="22">
        <v>10795.820999999998</v>
      </c>
      <c r="C85" s="22">
        <v>9575.842545999998</v>
      </c>
      <c r="D85" s="22">
        <v>7.214634428421629</v>
      </c>
      <c r="E85" s="22">
        <v>7572.653169</v>
      </c>
    </row>
    <row r="86" spans="1:5" ht="15">
      <c r="A86" s="12" t="s">
        <v>30</v>
      </c>
      <c r="B86" s="22">
        <v>14338.978</v>
      </c>
      <c r="C86" s="22">
        <v>11874.252977999999</v>
      </c>
      <c r="D86" s="22">
        <v>8.946303569146725</v>
      </c>
      <c r="E86" s="22">
        <v>8454.5427</v>
      </c>
    </row>
    <row r="87" spans="1:5" ht="15">
      <c r="A87" s="12" t="s">
        <v>98</v>
      </c>
      <c r="B87" s="34">
        <v>13602.692</v>
      </c>
      <c r="C87" s="22">
        <v>10306.45414</v>
      </c>
      <c r="D87" s="22">
        <v>7.765092054949569</v>
      </c>
      <c r="E87" s="22">
        <v>7796.8083</v>
      </c>
    </row>
    <row r="88" spans="1:5" ht="15">
      <c r="A88" s="12" t="s">
        <v>31</v>
      </c>
      <c r="B88" s="34">
        <v>736.286</v>
      </c>
      <c r="C88" s="22">
        <v>1567.7988379999995</v>
      </c>
      <c r="D88" s="22">
        <v>1.1812115141971575</v>
      </c>
      <c r="E88" s="22">
        <v>657.7344</v>
      </c>
    </row>
    <row r="89" spans="1:5" ht="15">
      <c r="A89" s="12" t="s">
        <v>32</v>
      </c>
      <c r="B89" s="34">
        <v>794.473</v>
      </c>
      <c r="C89" s="22">
        <v>776.9164330000001</v>
      </c>
      <c r="D89" s="22">
        <v>0.5853446334985642</v>
      </c>
      <c r="E89" s="22">
        <v>737.681</v>
      </c>
    </row>
    <row r="90" spans="1:5" ht="15">
      <c r="A90" s="13" t="s">
        <v>33</v>
      </c>
      <c r="B90" s="24">
        <v>29208.647000000004</v>
      </c>
      <c r="C90" s="24">
        <v>14303.506962</v>
      </c>
      <c r="D90" s="24">
        <v>10.776552901689042</v>
      </c>
      <c r="E90" s="24">
        <v>7030.804647999999</v>
      </c>
    </row>
    <row r="91" spans="1:5" ht="15">
      <c r="A91" s="12" t="s">
        <v>34</v>
      </c>
      <c r="B91" s="34">
        <v>23780.338000000003</v>
      </c>
      <c r="C91" s="22">
        <v>11013.117519</v>
      </c>
      <c r="D91" s="22">
        <v>8.29750660948585</v>
      </c>
      <c r="E91" s="34">
        <v>5143.514493</v>
      </c>
    </row>
    <row r="92" spans="1:5" ht="15">
      <c r="A92" s="12" t="s">
        <v>35</v>
      </c>
      <c r="B92" s="22">
        <v>140.7</v>
      </c>
      <c r="C92" s="22">
        <v>124.83061799999999</v>
      </c>
      <c r="D92" s="22">
        <v>0.09404992511287151</v>
      </c>
      <c r="E92" s="22">
        <v>33.345926999999996</v>
      </c>
    </row>
    <row r="93" spans="1:5" ht="15">
      <c r="A93" s="12" t="s">
        <v>36</v>
      </c>
      <c r="B93" s="22">
        <v>20631.692</v>
      </c>
      <c r="C93" s="22">
        <v>9058.671783</v>
      </c>
      <c r="D93" s="22">
        <v>6.8249874627171385</v>
      </c>
      <c r="E93" s="22">
        <v>3832.682281</v>
      </c>
    </row>
    <row r="94" spans="1:6" ht="15" customHeight="1">
      <c r="A94" s="12" t="s">
        <v>37</v>
      </c>
      <c r="B94" s="22">
        <v>1731.365</v>
      </c>
      <c r="C94" s="34">
        <v>769.5832859999999</v>
      </c>
      <c r="D94" s="22">
        <v>0.5798196914832031</v>
      </c>
      <c r="E94" s="22">
        <v>449.49902499999996</v>
      </c>
      <c r="F94" s="32"/>
    </row>
    <row r="95" spans="1:5" ht="15">
      <c r="A95" s="12" t="s">
        <v>24</v>
      </c>
      <c r="B95" s="22">
        <v>1276.5810000000001</v>
      </c>
      <c r="C95" s="22">
        <v>1060.031832</v>
      </c>
      <c r="D95" s="22">
        <v>0.7986495301726376</v>
      </c>
      <c r="E95" s="22">
        <v>827.9872599999999</v>
      </c>
    </row>
    <row r="96" spans="1:5" ht="15">
      <c r="A96" s="12" t="s">
        <v>38</v>
      </c>
      <c r="B96" s="22">
        <v>4819.362</v>
      </c>
      <c r="C96" s="22">
        <v>2592.8898289999997</v>
      </c>
      <c r="D96" s="22">
        <v>1.953535904495612</v>
      </c>
      <c r="E96" s="22">
        <v>1786.4002400000002</v>
      </c>
    </row>
    <row r="97" spans="1:5" ht="15">
      <c r="A97" s="12" t="s">
        <v>39</v>
      </c>
      <c r="B97" s="22">
        <v>608.947</v>
      </c>
      <c r="C97" s="22">
        <v>697.4996140000001</v>
      </c>
      <c r="D97" s="22">
        <v>0.5255103877075799</v>
      </c>
      <c r="E97" s="22">
        <v>100.889915</v>
      </c>
    </row>
    <row r="98" spans="1:5" ht="15">
      <c r="A98" s="14" t="s">
        <v>105</v>
      </c>
      <c r="B98" s="25">
        <v>156209.028</v>
      </c>
      <c r="C98" s="25">
        <v>132728.03550899998</v>
      </c>
      <c r="D98" s="25">
        <v>100</v>
      </c>
      <c r="E98" s="25">
        <v>96591.221306</v>
      </c>
    </row>
    <row r="99" spans="1:5" ht="28.5" customHeight="1">
      <c r="A99" s="128" t="s">
        <v>14</v>
      </c>
      <c r="B99" s="128"/>
      <c r="C99" s="128"/>
      <c r="D99" s="128"/>
      <c r="E99" s="128"/>
    </row>
    <row r="100" spans="1:5" ht="37.5" customHeight="1">
      <c r="A100" s="127" t="s">
        <v>125</v>
      </c>
      <c r="B100" s="127"/>
      <c r="C100" s="127"/>
      <c r="D100" s="127"/>
      <c r="E100" s="127"/>
    </row>
    <row r="101" spans="1:5" ht="19.5" customHeight="1">
      <c r="A101" s="124" t="s">
        <v>126</v>
      </c>
      <c r="B101" s="124"/>
      <c r="C101" s="124"/>
      <c r="D101" s="124"/>
      <c r="E101" s="124"/>
    </row>
    <row r="102" spans="1:5" ht="35.25" customHeight="1">
      <c r="A102" s="124" t="s">
        <v>108</v>
      </c>
      <c r="B102" s="124"/>
      <c r="C102" s="124"/>
      <c r="D102" s="124"/>
      <c r="E102" s="124"/>
    </row>
    <row r="103" spans="1:5" ht="32.25" customHeight="1">
      <c r="A103" s="124" t="str">
        <f>A35</f>
        <v>(*) Estos montos no incluyen los Gastos  no Clasificados del cuadro "Erogaciones Clasificación Funcional". </v>
      </c>
      <c r="B103" s="124"/>
      <c r="C103" s="124"/>
      <c r="D103" s="124"/>
      <c r="E103" s="124"/>
    </row>
    <row r="104" spans="1:5" ht="15">
      <c r="A104" s="124" t="s">
        <v>97</v>
      </c>
      <c r="B104" s="124"/>
      <c r="C104" s="124"/>
      <c r="D104" s="124"/>
      <c r="E104" s="124"/>
    </row>
    <row r="105" spans="1:5" ht="15">
      <c r="A105" s="124"/>
      <c r="B105" s="124"/>
      <c r="C105" s="124"/>
      <c r="D105" s="124"/>
      <c r="E105" s="124"/>
    </row>
    <row r="106" ht="15">
      <c r="A106" t="str">
        <f>RECURSOS!A22</f>
        <v>FUENTE: Elaborado sobre información de la Contaduría General de la Provincia y consultas al SIPAF</v>
      </c>
    </row>
    <row r="107" spans="1:2" ht="15">
      <c r="A107" s="3" t="str">
        <f>A67</f>
        <v>Dirección General de Ingresos Públicos</v>
      </c>
      <c r="B107" s="3"/>
    </row>
    <row r="108" spans="1:2" ht="15">
      <c r="A108" s="3"/>
      <c r="B108" s="3"/>
    </row>
    <row r="109" spans="1:3" ht="15">
      <c r="A109" s="1" t="s">
        <v>0</v>
      </c>
      <c r="B109" s="3"/>
      <c r="C109" s="32"/>
    </row>
    <row r="110" ht="15">
      <c r="A110" s="2" t="s">
        <v>83</v>
      </c>
    </row>
    <row r="111" spans="1:2" ht="15">
      <c r="A111" s="2" t="s">
        <v>79</v>
      </c>
      <c r="B111" s="2"/>
    </row>
    <row r="112" ht="15">
      <c r="A112" t="s">
        <v>52</v>
      </c>
    </row>
    <row r="113" spans="1:5" ht="38.25">
      <c r="A113" s="5" t="s">
        <v>1</v>
      </c>
      <c r="B113" s="6" t="s">
        <v>94</v>
      </c>
      <c r="C113" s="6" t="s">
        <v>95</v>
      </c>
      <c r="D113" s="6" t="s">
        <v>40</v>
      </c>
      <c r="E113" s="6" t="s">
        <v>78</v>
      </c>
    </row>
    <row r="114" spans="1:5" ht="15">
      <c r="A114" s="15"/>
      <c r="B114" s="15"/>
      <c r="C114" s="8"/>
      <c r="D114" s="8"/>
      <c r="E114" s="8"/>
    </row>
    <row r="115" spans="1:5" ht="15">
      <c r="A115" s="16" t="s">
        <v>41</v>
      </c>
      <c r="B115" s="30">
        <v>28647.272</v>
      </c>
      <c r="C115" s="22">
        <v>24495.188421</v>
      </c>
      <c r="D115" s="22">
        <v>16.82747431343868</v>
      </c>
      <c r="E115" s="34">
        <v>17779.990845</v>
      </c>
    </row>
    <row r="116" spans="1:5" ht="15">
      <c r="A116" s="17"/>
      <c r="B116" s="30"/>
      <c r="C116" s="22"/>
      <c r="D116" s="22"/>
      <c r="E116" s="34"/>
    </row>
    <row r="117" spans="1:5" ht="15">
      <c r="A117" s="16" t="s">
        <v>42</v>
      </c>
      <c r="B117" s="30">
        <v>16359.359</v>
      </c>
      <c r="C117" s="22">
        <v>12124.808458000001</v>
      </c>
      <c r="D117" s="22">
        <v>8.32938695451887</v>
      </c>
      <c r="E117" s="34">
        <v>9570.779419</v>
      </c>
    </row>
    <row r="118" spans="1:5" ht="15">
      <c r="A118" s="17"/>
      <c r="B118" s="30"/>
      <c r="C118" s="22"/>
      <c r="D118" s="22"/>
      <c r="E118" s="34"/>
    </row>
    <row r="119" spans="1:5" ht="15">
      <c r="A119" s="16" t="s">
        <v>43</v>
      </c>
      <c r="B119" s="30">
        <v>89366.70300000001</v>
      </c>
      <c r="C119" s="22">
        <v>80456.387468</v>
      </c>
      <c r="D119" s="22">
        <v>55.27117286059108</v>
      </c>
      <c r="E119" s="34">
        <v>59258.948583</v>
      </c>
    </row>
    <row r="120" spans="1:5" ht="15">
      <c r="A120" s="17"/>
      <c r="B120" s="30"/>
      <c r="C120" s="22"/>
      <c r="D120" s="22"/>
      <c r="E120" s="34"/>
    </row>
    <row r="121" spans="1:5" ht="15">
      <c r="A121" s="16" t="s">
        <v>44</v>
      </c>
      <c r="B121" s="30">
        <v>20750.208</v>
      </c>
      <c r="C121" s="22">
        <v>15005.458948</v>
      </c>
      <c r="D121" s="22">
        <v>10.308309153170429</v>
      </c>
      <c r="E121" s="34">
        <v>9748.506008999999</v>
      </c>
    </row>
    <row r="122" spans="1:5" ht="15">
      <c r="A122" s="17"/>
      <c r="B122" s="30"/>
      <c r="C122" s="22"/>
      <c r="D122" s="22"/>
      <c r="E122" s="34"/>
    </row>
    <row r="123" spans="1:5" ht="15">
      <c r="A123" s="16" t="s">
        <v>45</v>
      </c>
      <c r="B123" s="30">
        <v>1085.4889999999998</v>
      </c>
      <c r="C123" s="22">
        <v>646.192549</v>
      </c>
      <c r="D123" s="22">
        <v>0.44391528380776796</v>
      </c>
      <c r="E123" s="34">
        <v>232.99587000000002</v>
      </c>
    </row>
    <row r="124" spans="1:5" ht="15">
      <c r="A124" s="17"/>
      <c r="B124" s="30"/>
      <c r="C124" s="22"/>
      <c r="D124" s="22"/>
      <c r="E124" s="34"/>
    </row>
    <row r="125" spans="1:5" ht="15">
      <c r="A125" s="16" t="s">
        <v>75</v>
      </c>
      <c r="B125" s="30">
        <v>16652.834</v>
      </c>
      <c r="C125" s="22">
        <v>12838.600982999998</v>
      </c>
      <c r="D125" s="22">
        <v>8.819741434473169</v>
      </c>
      <c r="E125" s="34">
        <v>7700.55794</v>
      </c>
    </row>
    <row r="126" spans="1:5" ht="15">
      <c r="A126" s="35"/>
      <c r="B126" s="36"/>
      <c r="C126" s="36"/>
      <c r="D126" s="36"/>
      <c r="E126" s="36"/>
    </row>
    <row r="127" spans="1:5" ht="15">
      <c r="A127" s="18" t="s">
        <v>46</v>
      </c>
      <c r="B127" s="19">
        <v>172861.86500000002</v>
      </c>
      <c r="C127" s="19">
        <v>145566.636827</v>
      </c>
      <c r="D127" s="19">
        <v>100</v>
      </c>
      <c r="E127" s="19">
        <v>104291.778666</v>
      </c>
    </row>
    <row r="128" spans="1:5" ht="32.25" customHeight="1">
      <c r="A128" s="129" t="s">
        <v>14</v>
      </c>
      <c r="B128" s="129"/>
      <c r="C128" s="129"/>
      <c r="D128" s="129"/>
      <c r="E128" s="129"/>
    </row>
    <row r="129" spans="1:5" ht="30.75" customHeight="1">
      <c r="A129" s="124" t="s">
        <v>125</v>
      </c>
      <c r="B129" s="124"/>
      <c r="C129" s="124"/>
      <c r="D129" s="124"/>
      <c r="E129" s="124"/>
    </row>
    <row r="130" spans="1:5" ht="18.75" customHeight="1">
      <c r="A130" s="124" t="s">
        <v>127</v>
      </c>
      <c r="B130" s="124"/>
      <c r="C130" s="124"/>
      <c r="D130" s="124"/>
      <c r="E130" s="124"/>
    </row>
    <row r="131" spans="1:5" ht="19.5" customHeight="1">
      <c r="A131" s="124" t="s">
        <v>80</v>
      </c>
      <c r="B131" s="124"/>
      <c r="C131" s="124"/>
      <c r="D131" s="124"/>
      <c r="E131" s="124"/>
    </row>
    <row r="132" spans="1:5" ht="15">
      <c r="A132" s="124" t="s">
        <v>97</v>
      </c>
      <c r="B132" s="124"/>
      <c r="C132" s="124"/>
      <c r="D132" s="124"/>
      <c r="E132" s="124"/>
    </row>
    <row r="133" spans="1:5" ht="15">
      <c r="A133" s="20"/>
      <c r="B133" s="20"/>
      <c r="C133" s="20"/>
      <c r="D133" s="20"/>
      <c r="E133" s="37"/>
    </row>
    <row r="134" ht="15">
      <c r="A134" t="str">
        <f>RECURSOS!A22</f>
        <v>FUENTE: Elaborado sobre información de la Contaduría General de la Provincia y consultas al SIPAF</v>
      </c>
    </row>
    <row r="135" spans="1:2" ht="15">
      <c r="A135" s="3" t="str">
        <f>A107</f>
        <v>Dirección General de Ingresos Públicos</v>
      </c>
      <c r="B135" s="3"/>
    </row>
  </sheetData>
  <sheetProtection/>
  <mergeCells count="23">
    <mergeCell ref="A130:E130"/>
    <mergeCell ref="A131:E131"/>
    <mergeCell ref="A34:E34"/>
    <mergeCell ref="A132:E132"/>
    <mergeCell ref="A99:E99"/>
    <mergeCell ref="A100:E100"/>
    <mergeCell ref="A101:E101"/>
    <mergeCell ref="A102:E102"/>
    <mergeCell ref="A129:E129"/>
    <mergeCell ref="A63:E63"/>
    <mergeCell ref="A103:E103"/>
    <mergeCell ref="A104:E104"/>
    <mergeCell ref="A128:E128"/>
    <mergeCell ref="A105:E105"/>
    <mergeCell ref="A64:E64"/>
    <mergeCell ref="A62:E62"/>
    <mergeCell ref="A61:E61"/>
    <mergeCell ref="A35:E35"/>
    <mergeCell ref="A36:E36"/>
    <mergeCell ref="A31:E31"/>
    <mergeCell ref="A60:E60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37.7109375" style="0" customWidth="1"/>
    <col min="2" max="2" width="19.421875" style="0" customWidth="1"/>
    <col min="3" max="3" width="20.140625" style="0" customWidth="1"/>
    <col min="4" max="4" width="23.710937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128</v>
      </c>
      <c r="B4" s="2"/>
    </row>
    <row r="5" ht="15">
      <c r="A5" t="s">
        <v>52</v>
      </c>
    </row>
    <row r="6" spans="1:4" ht="25.5">
      <c r="A6" s="5" t="s">
        <v>1</v>
      </c>
      <c r="B6" s="6" t="s">
        <v>100</v>
      </c>
      <c r="C6" s="6" t="s">
        <v>51</v>
      </c>
      <c r="D6" s="6" t="s">
        <v>74</v>
      </c>
    </row>
    <row r="7" spans="1:4" ht="16.5" customHeight="1">
      <c r="A7" s="4" t="s">
        <v>47</v>
      </c>
      <c r="B7" s="22">
        <v>1489.946</v>
      </c>
      <c r="C7" s="22">
        <v>10.756479777745556</v>
      </c>
      <c r="D7" s="22">
        <v>1131.403</v>
      </c>
    </row>
    <row r="8" spans="1:4" ht="16.5" customHeight="1">
      <c r="A8" s="4" t="s">
        <v>48</v>
      </c>
      <c r="B8" s="22">
        <v>2637.429</v>
      </c>
      <c r="C8" s="22">
        <v>19.04059053397887</v>
      </c>
      <c r="D8" s="22">
        <v>1950.715</v>
      </c>
    </row>
    <row r="9" spans="1:4" ht="16.5" customHeight="1">
      <c r="A9" s="4" t="s">
        <v>49</v>
      </c>
      <c r="B9" s="22">
        <v>3338.617</v>
      </c>
      <c r="C9" s="22">
        <v>24.102730062792567</v>
      </c>
      <c r="D9" s="22">
        <v>2509.084</v>
      </c>
    </row>
    <row r="10" spans="1:5" ht="16.5" customHeight="1">
      <c r="A10" s="4" t="s">
        <v>50</v>
      </c>
      <c r="B10" s="34">
        <v>5455.628107490001</v>
      </c>
      <c r="C10" s="34">
        <v>39.38622836875729</v>
      </c>
      <c r="D10" s="34">
        <v>4156.32</v>
      </c>
      <c r="E10" s="46"/>
    </row>
    <row r="11" spans="1:5" ht="16.5" customHeight="1">
      <c r="A11" s="4" t="s">
        <v>107</v>
      </c>
      <c r="B11" s="34">
        <v>22.261892510000003</v>
      </c>
      <c r="C11" s="34">
        <v>0.16071696329810628</v>
      </c>
      <c r="D11" s="34">
        <v>0</v>
      </c>
      <c r="E11" s="46"/>
    </row>
    <row r="12" spans="1:5" ht="16.5" customHeight="1">
      <c r="A12" s="4" t="s">
        <v>84</v>
      </c>
      <c r="B12" s="34">
        <v>414.60345334000004</v>
      </c>
      <c r="C12" s="34">
        <v>2.993178049160965</v>
      </c>
      <c r="D12" s="34">
        <v>283.568</v>
      </c>
      <c r="E12" s="46"/>
    </row>
    <row r="13" spans="1:5" ht="16.5" customHeight="1">
      <c r="A13" s="4" t="s">
        <v>102</v>
      </c>
      <c r="B13" s="123">
        <v>489.385</v>
      </c>
      <c r="C13" s="34">
        <v>3.533054121446018</v>
      </c>
      <c r="D13" s="34">
        <v>467.5196276439999</v>
      </c>
      <c r="E13" s="46"/>
    </row>
    <row r="14" spans="1:5" ht="16.5" customHeight="1">
      <c r="A14" s="4" t="s">
        <v>103</v>
      </c>
      <c r="B14" s="34">
        <v>3.743</v>
      </c>
      <c r="C14" s="34">
        <v>0.0270221228206268</v>
      </c>
      <c r="D14" s="34">
        <v>0</v>
      </c>
      <c r="E14" s="46"/>
    </row>
    <row r="15" spans="1:5" ht="15">
      <c r="A15" s="18" t="s">
        <v>46</v>
      </c>
      <c r="B15" s="19">
        <v>13851.613453340002</v>
      </c>
      <c r="C15" s="19">
        <v>100</v>
      </c>
      <c r="D15" s="19">
        <v>10498.609627643998</v>
      </c>
      <c r="E15" s="46"/>
    </row>
    <row r="16" ht="15">
      <c r="A16" t="s">
        <v>129</v>
      </c>
    </row>
    <row r="17" ht="15">
      <c r="A17" t="s">
        <v>130</v>
      </c>
    </row>
    <row r="18" spans="1:4" ht="15">
      <c r="A18" t="s">
        <v>85</v>
      </c>
      <c r="D18" s="32"/>
    </row>
    <row r="19" ht="15">
      <c r="D19" s="32"/>
    </row>
    <row r="20" ht="15">
      <c r="A20" t="str">
        <f>RECURSOS!A22</f>
        <v>FUENTE: Elaborado sobre información de la Contaduría General de la Provincia y consultas al SIPAF</v>
      </c>
    </row>
    <row r="21" ht="15">
      <c r="A21" s="3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5.7109375" style="0" customWidth="1"/>
    <col min="2" max="2" width="11.140625" style="38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32" t="s">
        <v>131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.7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5">
      <c r="A3" s="133" t="s">
        <v>133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5">
      <c r="A4" s="134" t="s">
        <v>134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">
      <c r="A5" s="134" t="s">
        <v>135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.75" thickBot="1">
      <c r="A6" s="47"/>
      <c r="B6" s="48"/>
      <c r="C6" s="47"/>
      <c r="D6" s="47"/>
      <c r="E6" s="47"/>
      <c r="F6" s="47"/>
      <c r="G6" s="47"/>
      <c r="H6" s="47"/>
      <c r="I6" s="47"/>
      <c r="J6" s="47"/>
    </row>
    <row r="7" spans="1:10" ht="15.75" thickTop="1">
      <c r="A7" s="49"/>
      <c r="B7" s="50"/>
      <c r="C7" s="51"/>
      <c r="D7" s="49"/>
      <c r="E7" s="52"/>
      <c r="F7" s="53"/>
      <c r="G7" s="52"/>
      <c r="H7" s="49"/>
      <c r="I7" s="51"/>
      <c r="J7" s="54"/>
    </row>
    <row r="8" spans="1:10" ht="15">
      <c r="A8" s="55"/>
      <c r="B8" s="56"/>
      <c r="C8" s="57" t="s">
        <v>1</v>
      </c>
      <c r="D8" s="131" t="s">
        <v>136</v>
      </c>
      <c r="E8" s="131"/>
      <c r="F8" s="131" t="s">
        <v>137</v>
      </c>
      <c r="G8" s="131"/>
      <c r="H8" s="130" t="s">
        <v>138</v>
      </c>
      <c r="I8" s="130"/>
      <c r="J8" s="58" t="s">
        <v>46</v>
      </c>
    </row>
    <row r="9" spans="1:10" ht="15">
      <c r="A9" s="55"/>
      <c r="B9" s="56"/>
      <c r="C9" s="57"/>
      <c r="D9" s="131" t="s">
        <v>139</v>
      </c>
      <c r="E9" s="131"/>
      <c r="F9" s="131" t="s">
        <v>140</v>
      </c>
      <c r="G9" s="131"/>
      <c r="H9" s="130" t="s">
        <v>141</v>
      </c>
      <c r="I9" s="130"/>
      <c r="J9" s="58"/>
    </row>
    <row r="10" spans="1:10" ht="15.75" thickBot="1">
      <c r="A10" s="59"/>
      <c r="B10" s="60"/>
      <c r="C10" s="61"/>
      <c r="D10" s="59"/>
      <c r="E10" s="62"/>
      <c r="F10" s="59"/>
      <c r="G10" s="62"/>
      <c r="H10" s="59"/>
      <c r="I10" s="61"/>
      <c r="J10" s="63"/>
    </row>
    <row r="11" spans="1:10" ht="15.75" thickTop="1">
      <c r="A11" s="64"/>
      <c r="B11" s="65"/>
      <c r="C11" s="64"/>
      <c r="D11" s="64"/>
      <c r="E11" s="64"/>
      <c r="F11" s="64" t="s">
        <v>142</v>
      </c>
      <c r="G11" s="64"/>
      <c r="H11" s="64"/>
      <c r="I11" s="64"/>
      <c r="J11" s="64"/>
    </row>
    <row r="12" spans="1:10" ht="15">
      <c r="A12" s="66" t="s">
        <v>143</v>
      </c>
      <c r="B12" s="67"/>
      <c r="C12" s="66" t="s">
        <v>144</v>
      </c>
      <c r="D12" s="68">
        <v>94424531836.66998</v>
      </c>
      <c r="E12" s="68"/>
      <c r="F12" s="68">
        <v>9746317437.6</v>
      </c>
      <c r="G12" s="68"/>
      <c r="H12" s="68">
        <v>22483958098.659996</v>
      </c>
      <c r="I12" s="68"/>
      <c r="J12" s="68">
        <v>126654807372.93</v>
      </c>
    </row>
    <row r="13" spans="1:10" ht="15">
      <c r="A13" s="66"/>
      <c r="B13" s="67"/>
      <c r="C13" s="66"/>
      <c r="D13" s="69" t="s">
        <v>145</v>
      </c>
      <c r="E13" s="69"/>
      <c r="F13" s="69" t="s">
        <v>145</v>
      </c>
      <c r="G13" s="69"/>
      <c r="H13" s="69" t="s">
        <v>145</v>
      </c>
      <c r="I13" s="69"/>
      <c r="J13" s="69" t="s">
        <v>145</v>
      </c>
    </row>
    <row r="14" spans="1:10" ht="15">
      <c r="A14" s="66"/>
      <c r="B14" s="70" t="s">
        <v>146</v>
      </c>
      <c r="C14" s="66" t="s">
        <v>146</v>
      </c>
      <c r="D14" s="71">
        <v>87615327558.31</v>
      </c>
      <c r="E14" s="72"/>
      <c r="F14" s="71">
        <v>1076030703.98</v>
      </c>
      <c r="G14" s="71" t="s">
        <v>142</v>
      </c>
      <c r="H14" s="71">
        <v>657778412.78</v>
      </c>
      <c r="I14" s="68" t="s">
        <v>142</v>
      </c>
      <c r="J14" s="68">
        <v>89349136675.06999</v>
      </c>
    </row>
    <row r="15" spans="1:10" ht="15">
      <c r="A15" s="66"/>
      <c r="B15" s="70" t="s">
        <v>147</v>
      </c>
      <c r="C15" s="66" t="s">
        <v>148</v>
      </c>
      <c r="D15" s="71">
        <v>8546872.89</v>
      </c>
      <c r="E15" s="72"/>
      <c r="F15" s="71">
        <v>0</v>
      </c>
      <c r="G15" s="71" t="s">
        <v>142</v>
      </c>
      <c r="H15" s="71">
        <v>21669555693.57</v>
      </c>
      <c r="I15" s="68"/>
      <c r="J15" s="68">
        <v>21678102566.46</v>
      </c>
    </row>
    <row r="16" spans="1:10" ht="15">
      <c r="A16" s="66"/>
      <c r="B16" s="70" t="s">
        <v>149</v>
      </c>
      <c r="C16" s="66" t="s">
        <v>150</v>
      </c>
      <c r="D16" s="71">
        <v>805798857.54</v>
      </c>
      <c r="E16" s="72"/>
      <c r="F16" s="71">
        <v>6824675745.8</v>
      </c>
      <c r="G16" s="71" t="s">
        <v>142</v>
      </c>
      <c r="H16" s="71">
        <v>23511147.85</v>
      </c>
      <c r="I16" s="68"/>
      <c r="J16" s="68">
        <v>7653985751.190001</v>
      </c>
    </row>
    <row r="17" spans="1:10" ht="15">
      <c r="A17" s="66"/>
      <c r="B17" s="70" t="s">
        <v>151</v>
      </c>
      <c r="C17" s="66" t="s">
        <v>151</v>
      </c>
      <c r="D17" s="71">
        <v>5994858547.93</v>
      </c>
      <c r="E17" s="72"/>
      <c r="F17" s="71">
        <v>1845610987.82</v>
      </c>
      <c r="G17" s="71" t="s">
        <v>142</v>
      </c>
      <c r="H17" s="71">
        <v>133112844.46</v>
      </c>
      <c r="I17" s="68"/>
      <c r="J17" s="68">
        <v>7973582380.21</v>
      </c>
    </row>
    <row r="18" spans="1:10" ht="15">
      <c r="A18" s="66"/>
      <c r="B18" s="70"/>
      <c r="C18" s="66"/>
      <c r="D18" s="68" t="s">
        <v>142</v>
      </c>
      <c r="E18" s="68"/>
      <c r="F18" s="68" t="s">
        <v>142</v>
      </c>
      <c r="G18" s="68"/>
      <c r="H18" s="68" t="s">
        <v>142</v>
      </c>
      <c r="I18" s="68"/>
      <c r="J18" s="68"/>
    </row>
    <row r="19" spans="1:10" ht="15">
      <c r="A19" s="66" t="s">
        <v>152</v>
      </c>
      <c r="B19" s="70"/>
      <c r="C19" s="66" t="s">
        <v>19</v>
      </c>
      <c r="D19" s="73">
        <v>81470591281.91</v>
      </c>
      <c r="E19" s="73" t="s">
        <v>142</v>
      </c>
      <c r="F19" s="73">
        <v>8923040335.220001</v>
      </c>
      <c r="G19" s="73"/>
      <c r="H19" s="73">
        <v>28030897260.38</v>
      </c>
      <c r="I19" s="73"/>
      <c r="J19" s="73">
        <v>118424528877.51001</v>
      </c>
    </row>
    <row r="20" spans="1:10" ht="15">
      <c r="A20" s="66"/>
      <c r="B20" s="70"/>
      <c r="C20" s="66"/>
      <c r="D20" s="69" t="s">
        <v>153</v>
      </c>
      <c r="E20" s="69"/>
      <c r="F20" s="69" t="s">
        <v>145</v>
      </c>
      <c r="G20" s="69"/>
      <c r="H20" s="69" t="s">
        <v>145</v>
      </c>
      <c r="I20" s="69"/>
      <c r="J20" s="69" t="s">
        <v>145</v>
      </c>
    </row>
    <row r="21" spans="1:10" ht="15">
      <c r="A21" s="66"/>
      <c r="B21" s="70" t="s">
        <v>154</v>
      </c>
      <c r="C21" s="66" t="s">
        <v>154</v>
      </c>
      <c r="D21" s="71">
        <v>50244619319.28</v>
      </c>
      <c r="E21" s="72"/>
      <c r="F21" s="71">
        <v>1255739314.46</v>
      </c>
      <c r="G21" s="71" t="s">
        <v>142</v>
      </c>
      <c r="H21" s="71">
        <v>333103371.79</v>
      </c>
      <c r="I21" s="73"/>
      <c r="J21" s="68">
        <v>51833462005.53</v>
      </c>
    </row>
    <row r="22" spans="1:10" ht="15">
      <c r="A22" s="66"/>
      <c r="B22" s="70" t="s">
        <v>155</v>
      </c>
      <c r="C22" s="66" t="s">
        <v>155</v>
      </c>
      <c r="D22" s="71">
        <v>7483683503.25</v>
      </c>
      <c r="E22" s="72"/>
      <c r="F22" s="71">
        <v>2476508170.71</v>
      </c>
      <c r="G22" s="71" t="s">
        <v>142</v>
      </c>
      <c r="H22" s="71">
        <v>7176362777.78</v>
      </c>
      <c r="I22" s="73"/>
      <c r="J22" s="68">
        <v>17136554451.739998</v>
      </c>
    </row>
    <row r="23" spans="1:10" ht="15">
      <c r="A23" s="66"/>
      <c r="B23" s="70" t="s">
        <v>156</v>
      </c>
      <c r="C23" s="66" t="s">
        <v>157</v>
      </c>
      <c r="D23" s="71">
        <v>576999022.64</v>
      </c>
      <c r="E23" s="72"/>
      <c r="F23" s="71">
        <v>0</v>
      </c>
      <c r="G23" s="71" t="s">
        <v>142</v>
      </c>
      <c r="H23" s="71">
        <v>0</v>
      </c>
      <c r="I23" s="73"/>
      <c r="J23" s="68">
        <v>576999022.64</v>
      </c>
    </row>
    <row r="24" spans="1:10" ht="15">
      <c r="A24" s="66"/>
      <c r="B24" s="70" t="s">
        <v>158</v>
      </c>
      <c r="C24" s="66" t="s">
        <v>159</v>
      </c>
      <c r="D24" s="71">
        <v>1115279898.44</v>
      </c>
      <c r="E24" s="72"/>
      <c r="F24" s="71">
        <v>0</v>
      </c>
      <c r="G24" s="71" t="s">
        <v>142</v>
      </c>
      <c r="H24" s="71">
        <v>20521015510.81</v>
      </c>
      <c r="I24" s="73"/>
      <c r="J24" s="68">
        <v>21636295409.25</v>
      </c>
    </row>
    <row r="25" spans="1:10" ht="15">
      <c r="A25" s="66"/>
      <c r="B25" s="70" t="s">
        <v>160</v>
      </c>
      <c r="C25" s="66" t="s">
        <v>160</v>
      </c>
      <c r="D25" s="71">
        <v>1159742.46</v>
      </c>
      <c r="E25" s="72"/>
      <c r="F25" s="71">
        <v>5013045966.94</v>
      </c>
      <c r="G25" s="71" t="s">
        <v>142</v>
      </c>
      <c r="H25" s="71">
        <v>0</v>
      </c>
      <c r="I25" s="73"/>
      <c r="J25" s="68">
        <v>5014205709.4</v>
      </c>
    </row>
    <row r="26" spans="1:10" ht="15">
      <c r="A26" s="66"/>
      <c r="B26" s="70" t="s">
        <v>161</v>
      </c>
      <c r="C26" s="66" t="s">
        <v>162</v>
      </c>
      <c r="D26" s="71">
        <v>22048849795.84</v>
      </c>
      <c r="E26" s="72"/>
      <c r="F26" s="71">
        <v>177746883.11</v>
      </c>
      <c r="G26" s="71" t="s">
        <v>142</v>
      </c>
      <c r="H26" s="71">
        <v>415600</v>
      </c>
      <c r="I26" s="73"/>
      <c r="J26" s="68">
        <v>22227012278.95</v>
      </c>
    </row>
    <row r="27" spans="1:10" ht="15">
      <c r="A27" s="66"/>
      <c r="B27" s="70"/>
      <c r="C27" s="66"/>
      <c r="D27" s="73"/>
      <c r="E27" s="73"/>
      <c r="F27" s="73" t="s">
        <v>163</v>
      </c>
      <c r="G27" s="73"/>
      <c r="H27" s="73"/>
      <c r="I27" s="73"/>
      <c r="J27" s="73"/>
    </row>
    <row r="28" spans="1:10" ht="15">
      <c r="A28" s="66" t="s">
        <v>164</v>
      </c>
      <c r="B28" s="70"/>
      <c r="C28" s="66" t="s">
        <v>165</v>
      </c>
      <c r="D28" s="73" t="s">
        <v>142</v>
      </c>
      <c r="E28" s="73"/>
      <c r="F28" s="73"/>
      <c r="G28" s="73"/>
      <c r="H28" s="73"/>
      <c r="I28" s="73"/>
      <c r="J28" s="73"/>
    </row>
    <row r="29" spans="1:10" ht="15">
      <c r="A29" s="66" t="s">
        <v>142</v>
      </c>
      <c r="B29" s="70"/>
      <c r="C29" s="66" t="s">
        <v>166</v>
      </c>
      <c r="D29" s="74">
        <v>12953940554.75998</v>
      </c>
      <c r="E29" s="74"/>
      <c r="F29" s="74">
        <v>823277102.3799992</v>
      </c>
      <c r="G29" s="74"/>
      <c r="H29" s="74">
        <v>-5546939161.720005</v>
      </c>
      <c r="I29" s="74"/>
      <c r="J29" s="74">
        <v>8230278495.419973</v>
      </c>
    </row>
    <row r="30" spans="1:10" ht="15">
      <c r="A30" s="66"/>
      <c r="B30" s="70"/>
      <c r="C30" s="66"/>
      <c r="D30" s="73"/>
      <c r="E30" s="73"/>
      <c r="F30" s="73"/>
      <c r="G30" s="73"/>
      <c r="H30" s="73"/>
      <c r="I30" s="73"/>
      <c r="J30" s="73"/>
    </row>
    <row r="31" spans="1:10" ht="15">
      <c r="A31" s="66" t="s">
        <v>167</v>
      </c>
      <c r="B31" s="70" t="s">
        <v>168</v>
      </c>
      <c r="C31" s="66" t="s">
        <v>168</v>
      </c>
      <c r="D31" s="71">
        <v>2100816733.5</v>
      </c>
      <c r="E31" s="72"/>
      <c r="F31" s="71">
        <v>309966554.56</v>
      </c>
      <c r="G31" s="71" t="s">
        <v>142</v>
      </c>
      <c r="H31" s="71">
        <v>0</v>
      </c>
      <c r="I31" s="73"/>
      <c r="J31" s="73">
        <v>2410783288.06</v>
      </c>
    </row>
    <row r="32" spans="1:10" ht="6" customHeight="1">
      <c r="A32" s="66"/>
      <c r="B32" s="70"/>
      <c r="C32" s="66"/>
      <c r="D32" s="69" t="s">
        <v>153</v>
      </c>
      <c r="E32" s="69"/>
      <c r="F32" s="69" t="s">
        <v>145</v>
      </c>
      <c r="G32" s="69"/>
      <c r="H32" s="69" t="s">
        <v>145</v>
      </c>
      <c r="I32" s="69"/>
      <c r="J32" s="69" t="s">
        <v>145</v>
      </c>
    </row>
    <row r="33" spans="1:10" ht="7.5" customHeight="1">
      <c r="A33" s="66"/>
      <c r="B33" s="70"/>
      <c r="C33" s="66"/>
      <c r="D33" s="73"/>
      <c r="E33" s="73"/>
      <c r="F33" s="73"/>
      <c r="G33" s="73"/>
      <c r="H33" s="73"/>
      <c r="I33" s="73"/>
      <c r="J33" s="73"/>
    </row>
    <row r="34" spans="1:10" ht="15">
      <c r="A34" s="66" t="s">
        <v>169</v>
      </c>
      <c r="B34" s="70"/>
      <c r="C34" s="66" t="s">
        <v>33</v>
      </c>
      <c r="D34" s="73">
        <v>8696751874.130001</v>
      </c>
      <c r="E34" s="73"/>
      <c r="F34" s="73">
        <v>5603206328.7300005</v>
      </c>
      <c r="G34" s="73"/>
      <c r="H34" s="73">
        <v>3548769.11</v>
      </c>
      <c r="I34" s="73"/>
      <c r="J34" s="73">
        <v>14303506971.970001</v>
      </c>
    </row>
    <row r="35" spans="1:10" ht="15">
      <c r="A35" s="66"/>
      <c r="B35" s="70"/>
      <c r="C35" s="66"/>
      <c r="D35" s="69" t="s">
        <v>153</v>
      </c>
      <c r="E35" s="69"/>
      <c r="F35" s="69" t="s">
        <v>145</v>
      </c>
      <c r="G35" s="69"/>
      <c r="H35" s="69" t="s">
        <v>145</v>
      </c>
      <c r="I35" s="69"/>
      <c r="J35" s="69" t="s">
        <v>145</v>
      </c>
    </row>
    <row r="36" spans="1:10" ht="15">
      <c r="A36" s="66"/>
      <c r="B36" s="70" t="s">
        <v>170</v>
      </c>
      <c r="C36" s="66" t="s">
        <v>171</v>
      </c>
      <c r="D36" s="71">
        <v>5885683098.04</v>
      </c>
      <c r="E36" s="72"/>
      <c r="F36" s="71">
        <v>5123885659.39</v>
      </c>
      <c r="G36" s="71" t="s">
        <v>142</v>
      </c>
      <c r="H36" s="71">
        <v>3548769.11</v>
      </c>
      <c r="I36" s="73"/>
      <c r="J36" s="68">
        <v>11013117526.54</v>
      </c>
    </row>
    <row r="37" spans="1:10" ht="15">
      <c r="A37" s="66"/>
      <c r="B37" s="70" t="s">
        <v>172</v>
      </c>
      <c r="C37" s="66" t="s">
        <v>173</v>
      </c>
      <c r="D37" s="71">
        <v>2293286894.15</v>
      </c>
      <c r="E37" s="72"/>
      <c r="F37" s="71">
        <v>299602935.43</v>
      </c>
      <c r="G37" s="71" t="s">
        <v>142</v>
      </c>
      <c r="H37" s="71">
        <v>0</v>
      </c>
      <c r="I37" s="73"/>
      <c r="J37" s="68">
        <v>2592889829.58</v>
      </c>
    </row>
    <row r="38" spans="1:10" ht="15">
      <c r="A38" s="66"/>
      <c r="B38" s="70" t="s">
        <v>174</v>
      </c>
      <c r="C38" s="66" t="s">
        <v>175</v>
      </c>
      <c r="D38" s="71">
        <v>517781881.94</v>
      </c>
      <c r="E38" s="72"/>
      <c r="F38" s="71">
        <v>179717733.91</v>
      </c>
      <c r="G38" s="71" t="s">
        <v>142</v>
      </c>
      <c r="H38" s="71">
        <v>0</v>
      </c>
      <c r="I38" s="73"/>
      <c r="J38" s="68">
        <v>697499615.85</v>
      </c>
    </row>
    <row r="39" spans="1:10" ht="15">
      <c r="A39" s="66"/>
      <c r="B39" s="70"/>
      <c r="C39" s="66"/>
      <c r="D39" s="73"/>
      <c r="E39" s="73"/>
      <c r="F39" s="73"/>
      <c r="G39" s="73"/>
      <c r="H39" s="73"/>
      <c r="I39" s="73"/>
      <c r="J39" s="73"/>
    </row>
    <row r="40" spans="1:10" ht="15">
      <c r="A40" s="66" t="s">
        <v>176</v>
      </c>
      <c r="B40" s="70"/>
      <c r="C40" s="66" t="s">
        <v>177</v>
      </c>
      <c r="D40" s="74">
        <v>96525348570.16998</v>
      </c>
      <c r="E40" s="74"/>
      <c r="F40" s="74">
        <v>10056283992.16</v>
      </c>
      <c r="G40" s="74"/>
      <c r="H40" s="74">
        <v>22483958098.659996</v>
      </c>
      <c r="I40" s="74"/>
      <c r="J40" s="75">
        <v>129065590660.98999</v>
      </c>
    </row>
    <row r="41" spans="1:10" ht="15">
      <c r="A41" s="66" t="s">
        <v>178</v>
      </c>
      <c r="B41" s="70"/>
      <c r="C41" s="66" t="s">
        <v>179</v>
      </c>
      <c r="D41" s="74">
        <v>90167343156.04001</v>
      </c>
      <c r="E41" s="74"/>
      <c r="F41" s="74">
        <v>14526246663.95</v>
      </c>
      <c r="G41" s="74"/>
      <c r="H41" s="74">
        <v>28034446029.49</v>
      </c>
      <c r="I41" s="74"/>
      <c r="J41" s="75">
        <v>132728035849.48001</v>
      </c>
    </row>
    <row r="42" spans="1:10" ht="9.75" customHeight="1">
      <c r="A42" s="66"/>
      <c r="B42" s="70"/>
      <c r="C42" s="66"/>
      <c r="D42" s="73"/>
      <c r="E42" s="73"/>
      <c r="F42" s="73"/>
      <c r="G42" s="73"/>
      <c r="H42" s="73"/>
      <c r="I42" s="73"/>
      <c r="J42" s="73"/>
    </row>
    <row r="43" spans="1:10" ht="15">
      <c r="A43" s="66" t="s">
        <v>180</v>
      </c>
      <c r="B43" s="70"/>
      <c r="C43" s="66" t="s">
        <v>181</v>
      </c>
      <c r="D43" s="68"/>
      <c r="E43" s="68"/>
      <c r="F43" s="68"/>
      <c r="G43" s="68"/>
      <c r="H43" s="68"/>
      <c r="I43" s="68"/>
      <c r="J43" s="68"/>
    </row>
    <row r="44" spans="1:13" ht="15">
      <c r="A44" s="66"/>
      <c r="B44" s="70"/>
      <c r="C44" s="66" t="s">
        <v>182</v>
      </c>
      <c r="D44" s="74">
        <v>6358005414.129974</v>
      </c>
      <c r="E44" s="74"/>
      <c r="F44" s="74">
        <v>-4469962671.790001</v>
      </c>
      <c r="G44" s="74"/>
      <c r="H44" s="74">
        <v>-5550487930.830006</v>
      </c>
      <c r="I44" s="74"/>
      <c r="J44" s="74">
        <v>-3662445188.490032</v>
      </c>
      <c r="M44" s="76"/>
    </row>
    <row r="45" spans="1:10" ht="15">
      <c r="A45" s="66"/>
      <c r="B45" s="70"/>
      <c r="C45" s="66"/>
      <c r="D45" s="73"/>
      <c r="E45" s="73"/>
      <c r="F45" s="73"/>
      <c r="G45" s="73"/>
      <c r="H45" s="73"/>
      <c r="I45" s="73"/>
      <c r="J45" s="73"/>
    </row>
    <row r="46" spans="1:13" ht="15">
      <c r="A46" s="66" t="s">
        <v>183</v>
      </c>
      <c r="B46" s="70" t="s">
        <v>184</v>
      </c>
      <c r="C46" s="66" t="s">
        <v>184</v>
      </c>
      <c r="D46" s="71">
        <v>874622741.82</v>
      </c>
      <c r="E46" s="72"/>
      <c r="F46" s="71">
        <v>5856562728.76</v>
      </c>
      <c r="G46" s="71" t="s">
        <v>142</v>
      </c>
      <c r="H46" s="71">
        <v>2988717158.83</v>
      </c>
      <c r="I46" s="73"/>
      <c r="J46" s="73">
        <v>9719902629.41</v>
      </c>
      <c r="M46" s="76"/>
    </row>
    <row r="47" spans="1:10" ht="9" customHeight="1">
      <c r="A47" s="66"/>
      <c r="B47" s="70"/>
      <c r="C47" s="66"/>
      <c r="D47" s="77" t="s">
        <v>153</v>
      </c>
      <c r="E47" s="77"/>
      <c r="F47" s="77" t="s">
        <v>145</v>
      </c>
      <c r="G47" s="77"/>
      <c r="H47" s="77" t="s">
        <v>145</v>
      </c>
      <c r="I47" s="69"/>
      <c r="J47" s="69" t="s">
        <v>145</v>
      </c>
    </row>
    <row r="48" spans="1:13" ht="15">
      <c r="A48" s="66" t="s">
        <v>185</v>
      </c>
      <c r="B48" s="70" t="s">
        <v>186</v>
      </c>
      <c r="C48" s="66" t="s">
        <v>186</v>
      </c>
      <c r="D48" s="71">
        <v>9248270030.08</v>
      </c>
      <c r="E48" s="72"/>
      <c r="F48" s="71">
        <v>1003043923.9</v>
      </c>
      <c r="G48" s="71" t="s">
        <v>142</v>
      </c>
      <c r="H48" s="71">
        <v>0</v>
      </c>
      <c r="I48" s="68"/>
      <c r="J48" s="68">
        <v>10251313953.98</v>
      </c>
      <c r="L48" s="32"/>
      <c r="M48" s="76"/>
    </row>
    <row r="49" spans="1:10" ht="7.5" customHeight="1">
      <c r="A49" s="66"/>
      <c r="B49" s="70"/>
      <c r="C49" s="66"/>
      <c r="D49" s="69" t="s">
        <v>153</v>
      </c>
      <c r="E49" s="69"/>
      <c r="F49" s="69" t="s">
        <v>145</v>
      </c>
      <c r="G49" s="69"/>
      <c r="H49" s="69" t="s">
        <v>145</v>
      </c>
      <c r="I49" s="69"/>
      <c r="J49" s="69" t="s">
        <v>145</v>
      </c>
    </row>
    <row r="50" spans="1:13" s="81" customFormat="1" ht="19.5" customHeight="1" thickBot="1">
      <c r="A50" s="78" t="s">
        <v>187</v>
      </c>
      <c r="B50" s="79"/>
      <c r="C50" s="78" t="s">
        <v>188</v>
      </c>
      <c r="D50" s="80">
        <v>-2015641874.1300259</v>
      </c>
      <c r="E50" s="80"/>
      <c r="F50" s="80">
        <v>383556133.06999934</v>
      </c>
      <c r="G50" s="80"/>
      <c r="H50" s="80">
        <v>-2561770772.0000057</v>
      </c>
      <c r="I50" s="80"/>
      <c r="J50" s="80">
        <v>-4193856513.0600324</v>
      </c>
      <c r="M50" s="82"/>
    </row>
    <row r="51" spans="1:10" ht="7.5" customHeight="1">
      <c r="A51" s="66"/>
      <c r="B51" s="67"/>
      <c r="C51" s="66"/>
      <c r="D51" s="73"/>
      <c r="E51" s="73"/>
      <c r="F51" s="73"/>
      <c r="G51" s="73"/>
      <c r="H51" s="73"/>
      <c r="I51" s="73"/>
      <c r="J51" s="73"/>
    </row>
    <row r="52" spans="1:10" ht="15">
      <c r="A52" s="67" t="s">
        <v>189</v>
      </c>
      <c r="B52" s="67"/>
      <c r="C52" s="67" t="s">
        <v>190</v>
      </c>
      <c r="D52" s="83">
        <v>21151309569.82</v>
      </c>
      <c r="E52" s="83"/>
      <c r="F52" s="83">
        <v>1595975264.3500013</v>
      </c>
      <c r="G52" s="83"/>
      <c r="H52" s="83">
        <v>2964032429.6800027</v>
      </c>
      <c r="I52" s="83"/>
      <c r="J52" s="83">
        <v>25711317263.850006</v>
      </c>
    </row>
    <row r="53" spans="1:10" ht="15">
      <c r="A53" s="67"/>
      <c r="B53" s="67"/>
      <c r="C53" s="67"/>
      <c r="D53" s="84" t="s">
        <v>153</v>
      </c>
      <c r="E53" s="84"/>
      <c r="F53" s="84" t="s">
        <v>153</v>
      </c>
      <c r="G53" s="84"/>
      <c r="H53" s="84" t="s">
        <v>153</v>
      </c>
      <c r="I53" s="84"/>
      <c r="J53" s="84" t="s">
        <v>145</v>
      </c>
    </row>
    <row r="54" spans="1:10" ht="15">
      <c r="A54" s="67"/>
      <c r="B54" s="67"/>
      <c r="C54" s="67" t="s">
        <v>191</v>
      </c>
      <c r="D54" s="83">
        <v>7822965355.96</v>
      </c>
      <c r="E54" s="83"/>
      <c r="F54" s="83">
        <v>390690491.88</v>
      </c>
      <c r="G54" s="83"/>
      <c r="H54" s="83">
        <v>527041016.15</v>
      </c>
      <c r="I54" s="83"/>
      <c r="J54" s="85">
        <v>8740696863.99</v>
      </c>
    </row>
    <row r="55" spans="1:10" ht="15" hidden="1">
      <c r="A55" s="67"/>
      <c r="B55" s="70" t="s">
        <v>192</v>
      </c>
      <c r="C55" s="86" t="s">
        <v>193</v>
      </c>
      <c r="D55" s="83">
        <v>0</v>
      </c>
      <c r="E55" s="87"/>
      <c r="F55" s="83">
        <v>0</v>
      </c>
      <c r="G55" s="83" t="s">
        <v>142</v>
      </c>
      <c r="H55" s="83">
        <v>0</v>
      </c>
      <c r="I55" s="83"/>
      <c r="J55" s="85">
        <v>0</v>
      </c>
    </row>
    <row r="56" spans="1:10" ht="15" hidden="1">
      <c r="A56" s="67"/>
      <c r="B56" s="70" t="s">
        <v>194</v>
      </c>
      <c r="C56" s="86" t="s">
        <v>195</v>
      </c>
      <c r="D56" s="83">
        <v>0</v>
      </c>
      <c r="E56" s="83"/>
      <c r="F56" s="83">
        <v>0</v>
      </c>
      <c r="G56" s="83" t="s">
        <v>142</v>
      </c>
      <c r="H56" s="83">
        <v>0</v>
      </c>
      <c r="I56" s="83"/>
      <c r="J56" s="85">
        <v>0</v>
      </c>
    </row>
    <row r="57" spans="1:10" ht="15" hidden="1">
      <c r="A57" s="67"/>
      <c r="B57" s="70" t="s">
        <v>196</v>
      </c>
      <c r="C57" s="86" t="s">
        <v>197</v>
      </c>
      <c r="D57" s="83">
        <v>0</v>
      </c>
      <c r="E57" s="87"/>
      <c r="F57" s="83">
        <v>0</v>
      </c>
      <c r="G57" s="83" t="s">
        <v>142</v>
      </c>
      <c r="H57" s="83">
        <v>0</v>
      </c>
      <c r="I57" s="83"/>
      <c r="J57" s="85">
        <v>0</v>
      </c>
    </row>
    <row r="58" spans="1:10" ht="15">
      <c r="A58" s="67"/>
      <c r="B58" s="67"/>
      <c r="C58" s="86" t="s">
        <v>198</v>
      </c>
      <c r="D58" s="83">
        <v>7822965355.96</v>
      </c>
      <c r="E58" s="87"/>
      <c r="F58" s="83">
        <v>390690491.88</v>
      </c>
      <c r="G58" s="83" t="s">
        <v>142</v>
      </c>
      <c r="H58" s="83">
        <v>527041016.15</v>
      </c>
      <c r="I58" s="83"/>
      <c r="J58" s="85">
        <v>8740696863.99</v>
      </c>
    </row>
    <row r="59" spans="1:10" ht="15">
      <c r="A59" s="67"/>
      <c r="B59" s="70" t="s">
        <v>199</v>
      </c>
      <c r="C59" s="88" t="s">
        <v>200</v>
      </c>
      <c r="D59" s="83">
        <v>7744937676</v>
      </c>
      <c r="E59" s="87"/>
      <c r="F59" s="83">
        <v>352915363.99</v>
      </c>
      <c r="G59" s="83" t="s">
        <v>142</v>
      </c>
      <c r="H59" s="83">
        <v>527041016.15</v>
      </c>
      <c r="I59" s="83"/>
      <c r="J59" s="85">
        <v>8624894056.14</v>
      </c>
    </row>
    <row r="60" spans="1:10" ht="15">
      <c r="A60" s="67"/>
      <c r="B60" s="70" t="s">
        <v>201</v>
      </c>
      <c r="C60" s="88" t="s">
        <v>202</v>
      </c>
      <c r="D60" s="83">
        <v>21561448.34</v>
      </c>
      <c r="E60" s="83"/>
      <c r="F60" s="83">
        <v>0</v>
      </c>
      <c r="G60" s="83"/>
      <c r="H60" s="83">
        <v>0</v>
      </c>
      <c r="I60" s="83"/>
      <c r="J60" s="85">
        <v>21561448.34</v>
      </c>
    </row>
    <row r="61" spans="1:10" ht="15" hidden="1">
      <c r="A61" s="67"/>
      <c r="B61" s="70" t="s">
        <v>203</v>
      </c>
      <c r="C61" s="88" t="s">
        <v>204</v>
      </c>
      <c r="D61" s="83">
        <v>0</v>
      </c>
      <c r="E61" s="83"/>
      <c r="F61" s="83">
        <v>0</v>
      </c>
      <c r="G61" s="83"/>
      <c r="H61" s="83">
        <v>0</v>
      </c>
      <c r="I61" s="83"/>
      <c r="J61" s="85">
        <v>0</v>
      </c>
    </row>
    <row r="62" spans="1:10" ht="15">
      <c r="A62" s="67"/>
      <c r="B62" s="70" t="s">
        <v>205</v>
      </c>
      <c r="C62" s="88" t="s">
        <v>206</v>
      </c>
      <c r="D62" s="83">
        <v>56466231.62</v>
      </c>
      <c r="E62" s="83"/>
      <c r="F62" s="83">
        <v>37775127.89</v>
      </c>
      <c r="G62" s="83"/>
      <c r="H62" s="83">
        <v>0</v>
      </c>
      <c r="I62" s="83"/>
      <c r="J62" s="85">
        <v>94241359.50999999</v>
      </c>
    </row>
    <row r="63" spans="1:10" ht="15" hidden="1">
      <c r="A63" s="67"/>
      <c r="B63" s="70" t="s">
        <v>207</v>
      </c>
      <c r="C63" s="88" t="s">
        <v>208</v>
      </c>
      <c r="D63" s="83">
        <v>0</v>
      </c>
      <c r="E63" s="83"/>
      <c r="F63" s="83">
        <v>0</v>
      </c>
      <c r="G63" s="83"/>
      <c r="H63" s="83">
        <v>0</v>
      </c>
      <c r="I63" s="83"/>
      <c r="J63" s="85">
        <v>0</v>
      </c>
    </row>
    <row r="64" spans="1:10" ht="15" hidden="1">
      <c r="A64" s="67"/>
      <c r="B64" s="70" t="s">
        <v>209</v>
      </c>
      <c r="C64" s="86" t="s">
        <v>210</v>
      </c>
      <c r="D64" s="83">
        <v>0</v>
      </c>
      <c r="E64" s="83"/>
      <c r="F64" s="83">
        <v>0</v>
      </c>
      <c r="G64" s="83"/>
      <c r="H64" s="83">
        <v>0</v>
      </c>
      <c r="I64" s="83"/>
      <c r="J64" s="85">
        <v>0</v>
      </c>
    </row>
    <row r="65" spans="1:10" ht="6.75" customHeight="1">
      <c r="A65" s="67"/>
      <c r="B65" s="67"/>
      <c r="C65" s="88"/>
      <c r="D65" s="83"/>
      <c r="E65" s="87"/>
      <c r="F65" s="83"/>
      <c r="G65" s="83"/>
      <c r="H65" s="83"/>
      <c r="I65" s="83"/>
      <c r="J65" s="85"/>
    </row>
    <row r="66" spans="1:10" ht="15">
      <c r="A66" s="67"/>
      <c r="B66" s="67"/>
      <c r="C66" s="67" t="s">
        <v>211</v>
      </c>
      <c r="D66" s="83">
        <v>13328344213.859999</v>
      </c>
      <c r="E66" s="83"/>
      <c r="F66" s="83">
        <v>1205284772.4700012</v>
      </c>
      <c r="G66" s="83"/>
      <c r="H66" s="83">
        <v>2436991413.5300026</v>
      </c>
      <c r="I66" s="83"/>
      <c r="J66" s="85">
        <v>16970620399.860003</v>
      </c>
    </row>
    <row r="67" spans="1:10" ht="15">
      <c r="A67" s="67"/>
      <c r="B67" s="70" t="s">
        <v>212</v>
      </c>
      <c r="C67" s="86" t="s">
        <v>213</v>
      </c>
      <c r="D67" s="83">
        <v>223548122.67</v>
      </c>
      <c r="E67" s="87"/>
      <c r="F67" s="83">
        <v>0</v>
      </c>
      <c r="G67" s="83" t="s">
        <v>142</v>
      </c>
      <c r="H67" s="83">
        <v>0</v>
      </c>
      <c r="I67" s="83"/>
      <c r="J67" s="85">
        <v>223548122.67</v>
      </c>
    </row>
    <row r="68" spans="1:10" ht="15" hidden="1">
      <c r="A68" s="67"/>
      <c r="B68" s="70" t="s">
        <v>214</v>
      </c>
      <c r="C68" s="86" t="s">
        <v>215</v>
      </c>
      <c r="D68" s="83">
        <v>0</v>
      </c>
      <c r="E68" s="87"/>
      <c r="F68" s="83">
        <v>0</v>
      </c>
      <c r="G68" s="83" t="s">
        <v>142</v>
      </c>
      <c r="H68" s="83">
        <v>0</v>
      </c>
      <c r="I68" s="83"/>
      <c r="J68" s="85">
        <v>0</v>
      </c>
    </row>
    <row r="69" spans="1:10" ht="15" hidden="1">
      <c r="A69" s="67"/>
      <c r="B69" s="70" t="s">
        <v>216</v>
      </c>
      <c r="C69" s="86" t="s">
        <v>217</v>
      </c>
      <c r="D69" s="83">
        <v>0</v>
      </c>
      <c r="E69" s="87"/>
      <c r="F69" s="83">
        <v>0</v>
      </c>
      <c r="G69" s="83" t="s">
        <v>142</v>
      </c>
      <c r="H69" s="83">
        <v>0</v>
      </c>
      <c r="I69" s="83"/>
      <c r="J69" s="85">
        <v>0</v>
      </c>
    </row>
    <row r="70" spans="1:10" ht="15">
      <c r="A70" s="67"/>
      <c r="B70" s="70" t="s">
        <v>218</v>
      </c>
      <c r="C70" s="86" t="s">
        <v>219</v>
      </c>
      <c r="D70" s="83">
        <v>213500230.83</v>
      </c>
      <c r="E70" s="87"/>
      <c r="F70" s="83">
        <v>0</v>
      </c>
      <c r="G70" s="83" t="s">
        <v>142</v>
      </c>
      <c r="H70" s="83">
        <v>0</v>
      </c>
      <c r="I70" s="83"/>
      <c r="J70" s="85">
        <v>213500230.83</v>
      </c>
    </row>
    <row r="71" spans="1:10" ht="15" hidden="1">
      <c r="A71" s="67"/>
      <c r="B71" s="70" t="s">
        <v>220</v>
      </c>
      <c r="C71" s="86" t="s">
        <v>221</v>
      </c>
      <c r="D71" s="83">
        <v>0</v>
      </c>
      <c r="E71" s="87"/>
      <c r="F71" s="83">
        <v>0</v>
      </c>
      <c r="G71" s="83" t="s">
        <v>142</v>
      </c>
      <c r="H71" s="83">
        <v>0</v>
      </c>
      <c r="I71" s="83"/>
      <c r="J71" s="85">
        <v>0</v>
      </c>
    </row>
    <row r="72" spans="1:10" ht="15" hidden="1">
      <c r="A72" s="67"/>
      <c r="B72" s="70" t="s">
        <v>222</v>
      </c>
      <c r="C72" s="86" t="s">
        <v>223</v>
      </c>
      <c r="D72" s="83">
        <v>0</v>
      </c>
      <c r="E72" s="83"/>
      <c r="F72" s="83">
        <v>0</v>
      </c>
      <c r="G72" s="83"/>
      <c r="H72" s="83">
        <v>0</v>
      </c>
      <c r="I72" s="83"/>
      <c r="J72" s="85">
        <v>0</v>
      </c>
    </row>
    <row r="73" spans="1:10" ht="15">
      <c r="A73" s="67"/>
      <c r="B73" s="86" t="s">
        <v>224</v>
      </c>
      <c r="C73" s="86" t="s">
        <v>224</v>
      </c>
      <c r="D73" s="83">
        <v>8649476753.419998</v>
      </c>
      <c r="E73" s="85" t="s">
        <v>142</v>
      </c>
      <c r="F73" s="83">
        <v>1205284772.4700012</v>
      </c>
      <c r="G73" s="85"/>
      <c r="H73" s="83">
        <v>2436991413.5300026</v>
      </c>
      <c r="I73" s="85"/>
      <c r="J73" s="85">
        <v>12291752939.420002</v>
      </c>
    </row>
    <row r="74" spans="1:10" ht="15">
      <c r="A74" s="67"/>
      <c r="B74" s="70" t="s">
        <v>225</v>
      </c>
      <c r="C74" s="86" t="s">
        <v>226</v>
      </c>
      <c r="D74" s="83">
        <v>4241819106.94</v>
      </c>
      <c r="E74" s="84"/>
      <c r="F74" s="83">
        <v>0</v>
      </c>
      <c r="G74" s="84"/>
      <c r="H74" s="83">
        <v>0</v>
      </c>
      <c r="I74" s="84"/>
      <c r="J74" s="85">
        <v>4241819106.94</v>
      </c>
    </row>
    <row r="75" spans="1:10" ht="15" hidden="1">
      <c r="A75" s="67"/>
      <c r="B75" s="70" t="s">
        <v>227</v>
      </c>
      <c r="C75" s="86" t="s">
        <v>228</v>
      </c>
      <c r="D75" s="83">
        <v>0</v>
      </c>
      <c r="E75" s="83"/>
      <c r="F75" s="83">
        <v>0</v>
      </c>
      <c r="G75" s="83"/>
      <c r="H75" s="83">
        <v>0</v>
      </c>
      <c r="I75" s="83"/>
      <c r="J75" s="85">
        <v>0</v>
      </c>
    </row>
    <row r="76" spans="1:10" ht="6.75" customHeight="1" hidden="1">
      <c r="A76" s="67"/>
      <c r="B76" s="89"/>
      <c r="C76" s="86"/>
      <c r="D76" s="83"/>
      <c r="E76" s="87"/>
      <c r="F76" s="83"/>
      <c r="G76" s="83" t="s">
        <v>142</v>
      </c>
      <c r="H76" s="83"/>
      <c r="I76" s="83"/>
      <c r="J76" s="85"/>
    </row>
    <row r="77" spans="1:10" ht="15" hidden="1">
      <c r="A77" s="67"/>
      <c r="B77" s="70" t="s">
        <v>229</v>
      </c>
      <c r="C77" s="67" t="s">
        <v>230</v>
      </c>
      <c r="D77" s="83">
        <v>0</v>
      </c>
      <c r="E77" s="83"/>
      <c r="F77" s="83">
        <v>0</v>
      </c>
      <c r="G77" s="83" t="s">
        <v>142</v>
      </c>
      <c r="H77" s="83">
        <v>0</v>
      </c>
      <c r="I77" s="83"/>
      <c r="J77" s="85">
        <v>0</v>
      </c>
    </row>
    <row r="78" spans="1:10" ht="15">
      <c r="A78" s="67"/>
      <c r="B78" s="67"/>
      <c r="C78" s="67"/>
      <c r="D78" s="83"/>
      <c r="E78" s="87"/>
      <c r="F78" s="83"/>
      <c r="G78" s="83" t="s">
        <v>142</v>
      </c>
      <c r="H78" s="83"/>
      <c r="I78" s="83"/>
      <c r="J78" s="85"/>
    </row>
    <row r="79" spans="1:10" ht="15">
      <c r="A79" s="67" t="s">
        <v>231</v>
      </c>
      <c r="B79" s="67"/>
      <c r="C79" s="67" t="s">
        <v>232</v>
      </c>
      <c r="D79" s="83">
        <v>19135667695.689995</v>
      </c>
      <c r="E79" s="87"/>
      <c r="F79" s="83">
        <v>1979531397.4199998</v>
      </c>
      <c r="G79" s="83" t="s">
        <v>142</v>
      </c>
      <c r="H79" s="83">
        <v>402261657.6800003</v>
      </c>
      <c r="I79" s="83"/>
      <c r="J79" s="85">
        <v>21517460750.789993</v>
      </c>
    </row>
    <row r="80" spans="1:10" ht="6.75" customHeight="1">
      <c r="A80" s="67"/>
      <c r="B80" s="67"/>
      <c r="C80" s="67"/>
      <c r="D80" s="84" t="s">
        <v>145</v>
      </c>
      <c r="E80" s="87"/>
      <c r="F80" s="84" t="s">
        <v>145</v>
      </c>
      <c r="G80" s="83" t="s">
        <v>142</v>
      </c>
      <c r="H80" s="84" t="s">
        <v>145</v>
      </c>
      <c r="I80" s="83"/>
      <c r="J80" s="84" t="s">
        <v>145</v>
      </c>
    </row>
    <row r="81" spans="1:10" ht="15">
      <c r="A81" s="38"/>
      <c r="B81" s="70"/>
      <c r="C81" s="67" t="s">
        <v>175</v>
      </c>
      <c r="D81" s="83">
        <v>17446976551.849995</v>
      </c>
      <c r="E81" s="83"/>
      <c r="F81" s="83">
        <v>1979531397.4199998</v>
      </c>
      <c r="G81" s="83"/>
      <c r="H81" s="83">
        <v>402261657.6800003</v>
      </c>
      <c r="I81" s="83"/>
      <c r="J81" s="85">
        <v>19828769606.949993</v>
      </c>
    </row>
    <row r="82" spans="1:10" ht="15" hidden="1">
      <c r="A82" s="38"/>
      <c r="B82" s="38" t="s">
        <v>233</v>
      </c>
      <c r="C82" s="86" t="s">
        <v>234</v>
      </c>
      <c r="D82" s="83">
        <v>0</v>
      </c>
      <c r="E82" s="83"/>
      <c r="F82" s="83">
        <v>0</v>
      </c>
      <c r="G82" s="83"/>
      <c r="H82" s="83">
        <v>0</v>
      </c>
      <c r="I82" s="83"/>
      <c r="J82" s="85">
        <v>0</v>
      </c>
    </row>
    <row r="83" spans="1:10" ht="15" hidden="1">
      <c r="A83" s="38"/>
      <c r="B83" s="38" t="s">
        <v>235</v>
      </c>
      <c r="C83" s="86" t="s">
        <v>236</v>
      </c>
      <c r="D83" s="83">
        <v>0</v>
      </c>
      <c r="E83" s="83"/>
      <c r="F83" s="83">
        <v>0</v>
      </c>
      <c r="G83" s="83"/>
      <c r="H83" s="83">
        <v>0</v>
      </c>
      <c r="I83" s="83"/>
      <c r="J83" s="85">
        <v>0</v>
      </c>
    </row>
    <row r="84" spans="1:10" ht="15" hidden="1">
      <c r="A84" s="38"/>
      <c r="B84" s="38" t="s">
        <v>237</v>
      </c>
      <c r="C84" s="86" t="s">
        <v>238</v>
      </c>
      <c r="D84" s="83">
        <v>0</v>
      </c>
      <c r="E84" s="83"/>
      <c r="F84" s="83">
        <v>0</v>
      </c>
      <c r="G84" s="83"/>
      <c r="H84" s="83">
        <v>0</v>
      </c>
      <c r="I84" s="83"/>
      <c r="J84" s="85">
        <v>0</v>
      </c>
    </row>
    <row r="85" spans="1:10" ht="15">
      <c r="A85" s="38"/>
      <c r="B85" s="70"/>
      <c r="C85" s="86" t="s">
        <v>239</v>
      </c>
      <c r="D85" s="83">
        <v>17446976551.849995</v>
      </c>
      <c r="E85" s="83"/>
      <c r="F85" s="83">
        <v>1979531397.4199998</v>
      </c>
      <c r="G85" s="83"/>
      <c r="H85" s="83">
        <v>402261657.6800003</v>
      </c>
      <c r="I85" s="83"/>
      <c r="J85" s="83">
        <v>19828769606.949993</v>
      </c>
    </row>
    <row r="86" spans="1:10" ht="15">
      <c r="A86" s="38"/>
      <c r="B86" s="38" t="s">
        <v>240</v>
      </c>
      <c r="C86" s="88" t="s">
        <v>241</v>
      </c>
      <c r="D86" s="83">
        <v>16881002853.009995</v>
      </c>
      <c r="E86" s="83"/>
      <c r="F86" s="83">
        <v>1646909209.83</v>
      </c>
      <c r="G86" s="83"/>
      <c r="H86" s="83">
        <v>402261657.6800003</v>
      </c>
      <c r="I86" s="83"/>
      <c r="J86" s="85">
        <v>18930173720.519997</v>
      </c>
    </row>
    <row r="87" spans="1:10" ht="15">
      <c r="A87" s="38"/>
      <c r="B87" s="38" t="s">
        <v>242</v>
      </c>
      <c r="C87" s="88" t="s">
        <v>243</v>
      </c>
      <c r="D87" s="83">
        <v>330650000</v>
      </c>
      <c r="E87" s="83"/>
      <c r="F87" s="83">
        <v>0</v>
      </c>
      <c r="G87" s="83"/>
      <c r="H87" s="83">
        <v>0</v>
      </c>
      <c r="I87" s="83"/>
      <c r="J87" s="83">
        <v>330650000</v>
      </c>
    </row>
    <row r="88" spans="1:10" ht="15" hidden="1">
      <c r="A88" s="38"/>
      <c r="B88" s="38" t="s">
        <v>244</v>
      </c>
      <c r="C88" s="88" t="s">
        <v>245</v>
      </c>
      <c r="D88" s="83">
        <v>0</v>
      </c>
      <c r="E88" s="85"/>
      <c r="F88" s="83">
        <v>0</v>
      </c>
      <c r="G88" s="85"/>
      <c r="H88" s="83">
        <v>0</v>
      </c>
      <c r="I88" s="85"/>
      <c r="J88" s="83">
        <v>0</v>
      </c>
    </row>
    <row r="89" spans="1:10" ht="15">
      <c r="A89" s="38"/>
      <c r="B89" s="38" t="s">
        <v>246</v>
      </c>
      <c r="C89" s="88" t="s">
        <v>247</v>
      </c>
      <c r="D89" s="83">
        <v>235323698.84</v>
      </c>
      <c r="E89" s="87"/>
      <c r="F89" s="83">
        <v>332622187.59</v>
      </c>
      <c r="G89" s="83" t="s">
        <v>142</v>
      </c>
      <c r="H89" s="83">
        <v>0</v>
      </c>
      <c r="I89" s="85"/>
      <c r="J89" s="83">
        <v>567945886.43</v>
      </c>
    </row>
    <row r="90" spans="1:10" ht="15" hidden="1">
      <c r="A90" s="38"/>
      <c r="B90" s="38" t="s">
        <v>248</v>
      </c>
      <c r="C90" s="86" t="s">
        <v>249</v>
      </c>
      <c r="D90" s="83">
        <v>0</v>
      </c>
      <c r="E90" s="87"/>
      <c r="F90" s="83">
        <v>0</v>
      </c>
      <c r="G90" s="83" t="s">
        <v>142</v>
      </c>
      <c r="H90" s="83">
        <v>0</v>
      </c>
      <c r="I90" s="85"/>
      <c r="J90" s="83">
        <v>0</v>
      </c>
    </row>
    <row r="91" spans="1:10" ht="15">
      <c r="A91" s="38"/>
      <c r="B91" s="70"/>
      <c r="C91" s="88"/>
      <c r="D91" s="83"/>
      <c r="E91" s="87"/>
      <c r="F91" s="83"/>
      <c r="G91" s="83" t="s">
        <v>142</v>
      </c>
      <c r="H91" s="83"/>
      <c r="I91" s="85"/>
      <c r="J91" s="83"/>
    </row>
    <row r="92" spans="1:10" ht="15">
      <c r="A92" s="38"/>
      <c r="B92" s="70"/>
      <c r="C92" s="67" t="s">
        <v>250</v>
      </c>
      <c r="D92" s="83">
        <v>1688691143.8400002</v>
      </c>
      <c r="E92" s="87"/>
      <c r="F92" s="83">
        <v>0</v>
      </c>
      <c r="G92" s="83" t="s">
        <v>142</v>
      </c>
      <c r="H92" s="83">
        <v>0</v>
      </c>
      <c r="I92" s="85"/>
      <c r="J92" s="83">
        <v>1688691143.8400002</v>
      </c>
    </row>
    <row r="93" spans="1:10" ht="15">
      <c r="A93" s="38"/>
      <c r="B93" s="38" t="s">
        <v>251</v>
      </c>
      <c r="C93" s="86" t="s">
        <v>252</v>
      </c>
      <c r="D93" s="83">
        <v>1361403122.67</v>
      </c>
      <c r="E93" s="85"/>
      <c r="F93" s="83">
        <v>0</v>
      </c>
      <c r="G93" s="83"/>
      <c r="H93" s="83">
        <v>0</v>
      </c>
      <c r="I93" s="85"/>
      <c r="J93" s="83">
        <v>1361403122.67</v>
      </c>
    </row>
    <row r="94" spans="1:10" ht="15" hidden="1">
      <c r="A94" s="38"/>
      <c r="B94" s="38" t="s">
        <v>253</v>
      </c>
      <c r="C94" s="86" t="s">
        <v>254</v>
      </c>
      <c r="D94" s="83">
        <v>0</v>
      </c>
      <c r="E94" s="87"/>
      <c r="F94" s="83">
        <v>0</v>
      </c>
      <c r="G94" s="83" t="s">
        <v>142</v>
      </c>
      <c r="H94" s="83">
        <v>0</v>
      </c>
      <c r="I94" s="85"/>
      <c r="J94" s="83">
        <v>0</v>
      </c>
    </row>
    <row r="95" spans="1:10" ht="15" hidden="1">
      <c r="A95" s="38"/>
      <c r="B95" s="38" t="s">
        <v>255</v>
      </c>
      <c r="C95" s="86" t="s">
        <v>256</v>
      </c>
      <c r="D95" s="83">
        <v>0</v>
      </c>
      <c r="E95" s="85"/>
      <c r="F95" s="83">
        <v>0</v>
      </c>
      <c r="G95" s="85"/>
      <c r="H95" s="83">
        <v>0</v>
      </c>
      <c r="I95" s="85"/>
      <c r="J95" s="83">
        <v>0</v>
      </c>
    </row>
    <row r="96" spans="1:10" ht="15">
      <c r="A96" s="38"/>
      <c r="B96" s="38" t="s">
        <v>257</v>
      </c>
      <c r="C96" s="86" t="s">
        <v>258</v>
      </c>
      <c r="D96" s="83">
        <v>8290555.2</v>
      </c>
      <c r="E96" s="87"/>
      <c r="F96" s="83">
        <v>0</v>
      </c>
      <c r="G96" s="83" t="s">
        <v>142</v>
      </c>
      <c r="H96" s="83">
        <v>0</v>
      </c>
      <c r="I96" s="83"/>
      <c r="J96" s="85">
        <v>8290555.2</v>
      </c>
    </row>
    <row r="97" spans="1:10" ht="15">
      <c r="A97" s="38"/>
      <c r="B97" s="38" t="s">
        <v>259</v>
      </c>
      <c r="C97" s="86" t="s">
        <v>260</v>
      </c>
      <c r="D97" s="83">
        <v>53408019.64</v>
      </c>
      <c r="E97" s="83"/>
      <c r="F97" s="83">
        <v>0</v>
      </c>
      <c r="G97" s="83"/>
      <c r="H97" s="83">
        <v>0</v>
      </c>
      <c r="I97" s="83"/>
      <c r="J97" s="83">
        <v>53408019.64</v>
      </c>
    </row>
    <row r="98" spans="1:10" ht="15" hidden="1">
      <c r="A98" s="38"/>
      <c r="B98" s="38" t="s">
        <v>261</v>
      </c>
      <c r="C98" s="86" t="s">
        <v>262</v>
      </c>
      <c r="D98" s="83">
        <v>0</v>
      </c>
      <c r="E98" s="85"/>
      <c r="F98" s="83">
        <v>0</v>
      </c>
      <c r="G98" s="85"/>
      <c r="H98" s="83">
        <v>0</v>
      </c>
      <c r="I98" s="85"/>
      <c r="J98" s="85">
        <v>0</v>
      </c>
    </row>
    <row r="99" spans="1:10" ht="15">
      <c r="A99" s="38"/>
      <c r="B99" s="38" t="s">
        <v>263</v>
      </c>
      <c r="C99" s="86" t="s">
        <v>264</v>
      </c>
      <c r="D99" s="83">
        <v>265589446.33</v>
      </c>
      <c r="E99" s="85"/>
      <c r="F99" s="83">
        <v>0</v>
      </c>
      <c r="G99" s="85"/>
      <c r="H99" s="83">
        <v>0</v>
      </c>
      <c r="I99" s="85"/>
      <c r="J99" s="83">
        <v>265589446.33</v>
      </c>
    </row>
    <row r="100" spans="1:10" ht="15" hidden="1">
      <c r="A100" s="38"/>
      <c r="B100" s="38" t="s">
        <v>265</v>
      </c>
      <c r="C100" s="86" t="s">
        <v>266</v>
      </c>
      <c r="D100" s="83">
        <v>0</v>
      </c>
      <c r="E100" s="85"/>
      <c r="F100" s="83">
        <v>0</v>
      </c>
      <c r="G100" s="85"/>
      <c r="H100" s="83">
        <v>0</v>
      </c>
      <c r="I100" s="85"/>
      <c r="J100" s="83">
        <v>0</v>
      </c>
    </row>
    <row r="101" spans="1:10" ht="6.75" customHeight="1" hidden="1">
      <c r="A101" s="38"/>
      <c r="C101" s="86"/>
      <c r="D101" s="85"/>
      <c r="E101" s="85"/>
      <c r="F101" s="85"/>
      <c r="G101" s="85"/>
      <c r="H101" s="85"/>
      <c r="I101" s="85"/>
      <c r="J101" s="85"/>
    </row>
    <row r="102" spans="1:10" ht="15" hidden="1">
      <c r="A102" s="38"/>
      <c r="B102" s="38" t="s">
        <v>267</v>
      </c>
      <c r="C102" s="67" t="s">
        <v>268</v>
      </c>
      <c r="D102" s="83">
        <v>0</v>
      </c>
      <c r="E102" s="85"/>
      <c r="F102" s="83">
        <v>0</v>
      </c>
      <c r="G102" s="85"/>
      <c r="H102" s="83">
        <v>0</v>
      </c>
      <c r="I102" s="85"/>
      <c r="J102" s="83">
        <v>0</v>
      </c>
    </row>
    <row r="103" spans="1:10" ht="6.75" customHeight="1">
      <c r="A103" s="38"/>
      <c r="B103" s="70"/>
      <c r="C103" s="86"/>
      <c r="D103" s="85"/>
      <c r="E103" s="85"/>
      <c r="F103" s="85"/>
      <c r="G103" s="85"/>
      <c r="H103" s="85"/>
      <c r="I103" s="85"/>
      <c r="J103" s="85"/>
    </row>
    <row r="104" spans="1:10" ht="15" customHeight="1">
      <c r="A104" s="67" t="s">
        <v>269</v>
      </c>
      <c r="B104" s="70" t="s">
        <v>270</v>
      </c>
      <c r="C104" s="67" t="s">
        <v>271</v>
      </c>
      <c r="D104" s="83">
        <v>0</v>
      </c>
      <c r="E104" s="85"/>
      <c r="F104" s="83">
        <v>0</v>
      </c>
      <c r="G104" s="85"/>
      <c r="H104" s="83">
        <v>0</v>
      </c>
      <c r="I104" s="85"/>
      <c r="J104" s="83">
        <v>0</v>
      </c>
    </row>
    <row r="105" spans="1:10" ht="8.25" customHeight="1">
      <c r="A105" s="38"/>
      <c r="B105" s="70"/>
      <c r="C105" s="67"/>
      <c r="D105" s="85"/>
      <c r="E105" s="85"/>
      <c r="F105" s="85"/>
      <c r="G105" s="85"/>
      <c r="H105" s="85"/>
      <c r="I105" s="85"/>
      <c r="J105" s="85"/>
    </row>
    <row r="106" spans="1:10" ht="15">
      <c r="A106" s="67" t="s">
        <v>272</v>
      </c>
      <c r="B106" s="70" t="s">
        <v>273</v>
      </c>
      <c r="C106" s="67" t="s">
        <v>274</v>
      </c>
      <c r="D106" s="83">
        <v>0</v>
      </c>
      <c r="E106" s="85"/>
      <c r="F106" s="83">
        <v>0</v>
      </c>
      <c r="G106" s="85"/>
      <c r="H106" s="83">
        <v>0</v>
      </c>
      <c r="I106" s="85"/>
      <c r="J106" s="85">
        <v>0</v>
      </c>
    </row>
    <row r="107" spans="1:10" ht="6.75" customHeight="1">
      <c r="A107" s="38"/>
      <c r="B107" s="70"/>
      <c r="C107" s="67"/>
      <c r="D107" s="85"/>
      <c r="E107" s="85"/>
      <c r="F107" s="85"/>
      <c r="G107" s="85"/>
      <c r="H107" s="85"/>
      <c r="I107" s="85"/>
      <c r="J107" s="85"/>
    </row>
    <row r="108" spans="1:10" ht="18.75" customHeight="1" thickBot="1">
      <c r="A108" s="67" t="s">
        <v>275</v>
      </c>
      <c r="B108" s="67"/>
      <c r="C108" s="90" t="s">
        <v>276</v>
      </c>
      <c r="D108" s="91">
        <v>2015641874.130005</v>
      </c>
      <c r="E108" s="91"/>
      <c r="F108" s="91">
        <v>-383556133.0699985</v>
      </c>
      <c r="G108" s="91"/>
      <c r="H108" s="91">
        <v>2561770772.0000024</v>
      </c>
      <c r="I108" s="91"/>
      <c r="J108" s="91">
        <v>4193856513.060009</v>
      </c>
    </row>
    <row r="109" spans="1:10" ht="6.75" customHeight="1">
      <c r="A109" s="67"/>
      <c r="B109" s="67"/>
      <c r="C109" s="90"/>
      <c r="D109" s="92"/>
      <c r="E109" s="92"/>
      <c r="F109" s="92"/>
      <c r="G109" s="92"/>
      <c r="H109" s="92"/>
      <c r="I109" s="92"/>
      <c r="J109" s="92"/>
    </row>
    <row r="110" spans="1:10" ht="15" hidden="1">
      <c r="A110" s="67" t="s">
        <v>277</v>
      </c>
      <c r="B110" s="67"/>
      <c r="C110" s="90" t="s">
        <v>278</v>
      </c>
      <c r="D110" s="92"/>
      <c r="E110" s="92"/>
      <c r="F110" s="92"/>
      <c r="G110" s="92"/>
      <c r="H110" s="92"/>
      <c r="I110" s="92"/>
      <c r="J110" s="92"/>
    </row>
    <row r="111" spans="1:10" ht="15.75" hidden="1" thickBot="1">
      <c r="A111" s="67"/>
      <c r="B111" s="67"/>
      <c r="C111" s="90" t="s">
        <v>279</v>
      </c>
      <c r="D111" s="93">
        <v>-2.09808349609375E-05</v>
      </c>
      <c r="E111" s="93"/>
      <c r="F111" s="93">
        <v>8.344650268554688E-07</v>
      </c>
      <c r="G111" s="93"/>
      <c r="H111" s="93">
        <v>0</v>
      </c>
      <c r="I111" s="93"/>
      <c r="J111" s="93">
        <v>-2.014636993408203E-05</v>
      </c>
    </row>
    <row r="112" spans="1:10" ht="15" hidden="1">
      <c r="A112" s="67"/>
      <c r="B112" s="67"/>
      <c r="C112" s="90"/>
      <c r="D112" s="94"/>
      <c r="E112" s="94"/>
      <c r="F112" s="94"/>
      <c r="G112" s="94"/>
      <c r="H112" s="94"/>
      <c r="I112" s="94"/>
      <c r="J112" s="94"/>
    </row>
    <row r="113" spans="1:10" ht="15">
      <c r="A113" s="67"/>
      <c r="B113" s="67"/>
      <c r="C113" s="90"/>
      <c r="D113" s="94"/>
      <c r="E113" s="94"/>
      <c r="F113" s="94"/>
      <c r="G113" s="94"/>
      <c r="H113" s="94"/>
      <c r="I113" s="94"/>
      <c r="J113" s="94"/>
    </row>
    <row r="114" ht="15.75" thickBot="1"/>
    <row r="115" spans="1:10" ht="15.75" thickBot="1">
      <c r="A115" s="95" t="s">
        <v>280</v>
      </c>
      <c r="B115" s="96"/>
      <c r="C115" s="97" t="s">
        <v>281</v>
      </c>
      <c r="D115" s="98"/>
      <c r="E115" s="98"/>
      <c r="F115" s="98"/>
      <c r="G115" s="98"/>
      <c r="H115" s="98"/>
      <c r="I115" s="98"/>
      <c r="J115" s="99"/>
    </row>
    <row r="116" spans="1:10" ht="15">
      <c r="A116" s="100"/>
      <c r="B116" s="101"/>
      <c r="C116" s="102"/>
      <c r="D116" s="102"/>
      <c r="E116" s="102"/>
      <c r="F116" s="102"/>
      <c r="G116" s="102"/>
      <c r="H116" s="102"/>
      <c r="I116" s="102"/>
      <c r="J116" s="103"/>
    </row>
    <row r="117" spans="1:10" ht="15">
      <c r="A117" s="104" t="s">
        <v>282</v>
      </c>
      <c r="B117" s="39"/>
      <c r="C117" s="105" t="s">
        <v>283</v>
      </c>
      <c r="D117" s="40"/>
      <c r="E117" s="40"/>
      <c r="F117" s="40"/>
      <c r="G117" s="40"/>
      <c r="H117" s="40"/>
      <c r="I117" s="40"/>
      <c r="J117" s="106"/>
    </row>
    <row r="118" spans="1:10" ht="15">
      <c r="A118" s="107"/>
      <c r="B118" s="39"/>
      <c r="C118" s="105" t="s">
        <v>284</v>
      </c>
      <c r="D118" s="40"/>
      <c r="E118" s="40"/>
      <c r="F118" s="40"/>
      <c r="G118" s="40"/>
      <c r="H118" s="40"/>
      <c r="I118" s="40"/>
      <c r="J118" s="106"/>
    </row>
    <row r="119" spans="1:10" s="38" customFormat="1" ht="15.75" thickBot="1">
      <c r="A119" s="108"/>
      <c r="B119" s="39"/>
      <c r="C119" s="90" t="s">
        <v>285</v>
      </c>
      <c r="D119" s="91">
        <v>7519479439.3</v>
      </c>
      <c r="E119" s="109"/>
      <c r="F119" s="91">
        <v>-3606968976.14</v>
      </c>
      <c r="G119" s="109"/>
      <c r="H119" s="91">
        <v>-5550487930.83</v>
      </c>
      <c r="I119" s="109"/>
      <c r="J119" s="110">
        <v>-1637977467.6699996</v>
      </c>
    </row>
    <row r="120" spans="1:10" ht="15.75" thickBot="1">
      <c r="A120" s="111"/>
      <c r="B120" s="112"/>
      <c r="C120" s="113"/>
      <c r="D120" s="91"/>
      <c r="E120" s="109"/>
      <c r="F120" s="91"/>
      <c r="G120" s="109"/>
      <c r="H120" s="91"/>
      <c r="I120" s="109"/>
      <c r="J120" s="110"/>
    </row>
    <row r="121" spans="1:10" ht="15.75" thickBot="1">
      <c r="A121" s="107"/>
      <c r="B121" s="39"/>
      <c r="C121" s="105"/>
      <c r="D121" s="85"/>
      <c r="E121" s="21"/>
      <c r="F121" s="85"/>
      <c r="G121" s="21"/>
      <c r="H121" s="85"/>
      <c r="I121" s="21"/>
      <c r="J121" s="85"/>
    </row>
    <row r="122" spans="1:10" ht="15.75" thickBot="1">
      <c r="A122" s="114"/>
      <c r="B122" s="96"/>
      <c r="C122" s="97" t="s">
        <v>286</v>
      </c>
      <c r="D122" s="115"/>
      <c r="E122" s="116"/>
      <c r="F122" s="115"/>
      <c r="G122" s="116"/>
      <c r="H122" s="115"/>
      <c r="I122" s="116"/>
      <c r="J122" s="117"/>
    </row>
    <row r="123" spans="1:10" ht="15">
      <c r="A123" s="100"/>
      <c r="B123" s="101"/>
      <c r="C123" s="102"/>
      <c r="D123" s="118"/>
      <c r="E123" s="118"/>
      <c r="F123" s="118"/>
      <c r="G123" s="118"/>
      <c r="H123" s="118"/>
      <c r="I123" s="118"/>
      <c r="J123" s="119"/>
    </row>
    <row r="124" spans="1:10" ht="15">
      <c r="A124" s="104" t="s">
        <v>277</v>
      </c>
      <c r="B124" s="39"/>
      <c r="C124" s="105" t="s">
        <v>287</v>
      </c>
      <c r="D124" s="21"/>
      <c r="E124" s="21"/>
      <c r="F124" s="21"/>
      <c r="G124" s="21"/>
      <c r="H124" s="21"/>
      <c r="I124" s="21"/>
      <c r="J124" s="120"/>
    </row>
    <row r="125" spans="1:10" s="38" customFormat="1" ht="15.75" thickBot="1">
      <c r="A125" s="108"/>
      <c r="B125" s="39"/>
      <c r="C125" s="90" t="s">
        <v>288</v>
      </c>
      <c r="D125" s="91">
        <v>7519479439.3</v>
      </c>
      <c r="E125" s="109"/>
      <c r="F125" s="91">
        <v>-3606968976.14</v>
      </c>
      <c r="G125" s="109"/>
      <c r="H125" s="91">
        <v>-2272894284.22</v>
      </c>
      <c r="I125" s="109"/>
      <c r="J125" s="110">
        <v>1639616178.9400005</v>
      </c>
    </row>
    <row r="126" spans="1:10" ht="15.75" thickBot="1">
      <c r="A126" s="111"/>
      <c r="B126" s="112"/>
      <c r="C126" s="113"/>
      <c r="D126" s="91"/>
      <c r="E126" s="121"/>
      <c r="F126" s="91"/>
      <c r="G126" s="121"/>
      <c r="H126" s="91"/>
      <c r="I126" s="121"/>
      <c r="J126" s="110"/>
    </row>
  </sheetData>
  <sheetProtection/>
  <mergeCells count="11"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2017-12-04T14:52:45Z</dcterms:modified>
  <cp:category/>
  <cp:version/>
  <cp:contentType/>
  <cp:contentStatus/>
</cp:coreProperties>
</file>